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defaultThemeVersion="124226"/>
  <bookViews>
    <workbookView xWindow="28680" yWindow="-120" windowWidth="29040" windowHeight="15840" tabRatio="810"/>
  </bookViews>
  <sheets>
    <sheet name=" NASLOVNICA" sheetId="5" r:id="rId1"/>
    <sheet name="Sadržaj" sheetId="17" r:id="rId2"/>
    <sheet name="opći dio (2)" sheetId="37" r:id="rId3"/>
    <sheet name="OPĆI UVJETI" sheetId="18" r:id="rId4"/>
    <sheet name="troškovnik" sheetId="36" r:id="rId5"/>
  </sheets>
  <externalReferences>
    <externalReference r:id="rId6"/>
  </externalReferences>
  <definedNames>
    <definedName name="_xlnm.Print_Titles" localSheetId="4">troškovnik!$1:$1</definedName>
    <definedName name="OLE_LINK2" localSheetId="3">'OPĆI UVJETI'!$A$1</definedName>
    <definedName name="OLE_LINK3" localSheetId="3">'OPĆI UVJETI'!$A$20</definedName>
    <definedName name="OLE_LINK4" localSheetId="3">'OPĆI UVJETI'!$A$41</definedName>
    <definedName name="POPUST">[1]Sheet3!$B$3</definedName>
  </definedNames>
  <calcPr calcId="125725"/>
  <fileRecoveryPr autoRecover="0"/>
</workbook>
</file>

<file path=xl/calcChain.xml><?xml version="1.0" encoding="utf-8"?>
<calcChain xmlns="http://schemas.openxmlformats.org/spreadsheetml/2006/main">
  <c r="F217" i="36"/>
  <c r="F215"/>
  <c r="F78"/>
  <c r="F205" s="1"/>
  <c r="F128"/>
  <c r="F161"/>
  <c r="F185"/>
  <c r="F196"/>
  <c r="F207"/>
  <c r="F209"/>
  <c r="F211"/>
  <c r="F213"/>
  <c r="F101" l="1"/>
  <c r="F140"/>
  <c r="F126" l="1"/>
  <c r="D116" l="1"/>
  <c r="F111"/>
  <c r="F106"/>
  <c r="F159"/>
  <c r="F148"/>
  <c r="F153"/>
  <c r="F175" l="1"/>
  <c r="F144"/>
  <c r="F44"/>
  <c r="F34" l="1"/>
  <c r="F40" l="1"/>
  <c r="F39"/>
  <c r="F38"/>
  <c r="F58"/>
  <c r="F194" l="1"/>
  <c r="F193"/>
  <c r="F183"/>
  <c r="F182"/>
  <c r="F177"/>
  <c r="F176"/>
  <c r="F171"/>
  <c r="F170"/>
  <c r="F136"/>
  <c r="F121"/>
  <c r="F116"/>
  <c r="F100"/>
  <c r="F95"/>
  <c r="F90"/>
  <c r="F85"/>
  <c r="F77"/>
  <c r="F74"/>
  <c r="F69"/>
  <c r="F64"/>
  <c r="F29"/>
  <c r="F22"/>
  <c r="F18"/>
  <c r="F17"/>
  <c r="F11"/>
  <c r="F216" l="1"/>
</calcChain>
</file>

<file path=xl/sharedStrings.xml><?xml version="1.0" encoding="utf-8"?>
<sst xmlns="http://schemas.openxmlformats.org/spreadsheetml/2006/main" count="279" uniqueCount="223">
  <si>
    <t>građenje, projektiranje i nadzor nad gradnjom</t>
  </si>
  <si>
    <t xml:space="preserve">                                             </t>
  </si>
  <si>
    <t xml:space="preserve"> </t>
  </si>
  <si>
    <t>PROJEKTANTSKI TROŠKOVNIK</t>
  </si>
  <si>
    <t>Izradio:</t>
  </si>
  <si>
    <t>Vedran Petrović, dipl.ing.građ.</t>
  </si>
  <si>
    <t>PETGRAD d.o.o.</t>
  </si>
  <si>
    <t>Direktor: Vedran Petrović, dipl.ing.građ.</t>
  </si>
  <si>
    <t xml:space="preserve">INVESTITOR: </t>
  </si>
  <si>
    <t>GRAĐEVINA:</t>
  </si>
  <si>
    <t xml:space="preserve">LOKACIJA: </t>
  </si>
  <si>
    <t>OIB :</t>
  </si>
  <si>
    <t>SADRŽAJ</t>
  </si>
  <si>
    <t>Opći prilozi troškovniku</t>
  </si>
  <si>
    <t>• Registracija poduzeća</t>
  </si>
  <si>
    <t xml:space="preserve"> 
prekopavanja dovesti u prvobitno stanje, te o svom trošku odgovarajućim sredstvima čišćenja, pranja i sl., dovede cijelu predmetnu građevinu sa instalacijama u potpuno čisto i ispravno stanje i u tom ih stanju odražavati do predaje na korištenje.
Sva odstupanja stvarno izvedenih količina u odnosu na količine predviđene projektantskim troškovima (+ ili -) obračunati će se prema stvarno izvršenim radovima što će se  sporazumno riješiti između predstavnika izvođača i nadzornog inženjera odnosno investitora.
Ukoliko se tijekom gradnje ukaže opravdana potreba za manjim odstupanjima od troškovnika ili njegovim izmjenama, izvođač je dužan prethodno pribaviti suglasnost investitora i nadzornog inženjera.
Ako tijekom izvedbe radova dođe do promjena ili potrebe za izvedbom naknadnih i nepredviđenih radova, izvoditelj je dužan prije početka izvedbe tih radova tražiti suglasnost nadzornog inženjera putem upisa u građevinski dnevnik, te pismenim putem uz analizu cijena i od ovlaštenog predstavnika investitora.
Po prihvaćanju promjena, izvoditelj je dužan dati dopunsku ponudu na koju nadzorni inženjer daje suglasnost.
Prije odobravanja nepredviđenih radova izvoditelju je zabranjeno izvođenje tih radova.
Izvođač je obvezan putem građevinskog dnevnika registrirati sve izmjene i eventualna odstupanja od troškovnika.
Svi vantroškovnički radovi koji se neće utvrditi na gore opisani način, neće se moći priznati u obračunu.
Obračun radova vršiti će se prema stvarno izvedenim količinama radova utvrđenim putem građevinske knjige i ugovorenih jediničnih cijena, prema opisu stavaka troškovnika.
NAPOMENA: Sva potrebna ispitivanja nosivosti posteljice, pregleda geomehaničara, ugrađenog materijala, kvalitete ugrađenog beton, izrade projekta betona i dr. traženog prema projektu potrebno ukalkulirati u jedinične cijene ugrađenog materijala ili izvršenog rada.
Svi uvjeti opisani troškovnikom i programom kontrole odnose se na sve zasebne troškovnike.
Prije izvođenja svakog rada mora se izvršiti točno razmjeravanje i obilježavanje.
Rušenje, dubljenje i bušenje konstrukcije smije se vršiti samo uz suglasnost građevinskog nadzornog inženjera.
Prije početka radova izvođač mora načiniti kompletnu organizaciju gradilišta koju treba odobriti nadzorni inženjer, kako se postojeći dijelovi objekta ne bi oštetili.
Tijekom izvedbe radova neophodno je izvršiti sva kontrolna i završna mjerenja i ispitivanja na konstrukcijama i načiniti završna atestiranja.
Prilikom izvedbe radova izvoditelj treba poduzeti sve potrebne HTZ mjere.
</t>
  </si>
  <si>
    <t>• Rješenje o upisu u Imenik ovlaštenih inženjera građevinarstva</t>
  </si>
  <si>
    <t>• Opći uvjeti</t>
  </si>
  <si>
    <t>TEKSTUALNI DIO</t>
  </si>
  <si>
    <t>• Troškovnik građevinsko-obrtničkih radova</t>
  </si>
  <si>
    <t>kom</t>
  </si>
  <si>
    <t>m2</t>
  </si>
  <si>
    <t>m</t>
  </si>
  <si>
    <t>h</t>
  </si>
  <si>
    <t xml:space="preserve">OPĆI UVJETI
Ovi opći uvjeti su sastavni dio troškovnika, i u svemu ih se treba pridržavati, osim ako u stavci troškovnika to nije drugačije navedeno.
Prije izrade ponude izvoditelj može pregledati lokaciju budućeg gradilišta, radi ocjene uvjeta za organizaciju gradilišta i organizaciju izvedbe radova.
 Ovaj troškovnik je napravljen na temelju glavnog projekta.
 Ponuda mora biti izrađena na temelju danih podloga, kompletna i usuglašena s projektom.
Izvođač je dužan prije početka radova proučiti projektnu dokumentaciju i o svim eventualnim primjedbama i uočenim nedostacima obavijestiti investitora odnosno nadzornog inženjera pismenim putem.Osim toga, izvođač je obvezan pridržavati se uputa projektanta/nadzora u svim pitanjima koja se odnose na izbor i obradu materijala i način izvedbe pojedinih detalja, ukoliko to nije već detaljno opisano troškovnikom, a naročito u slučajevima kada se zahtjeva izvedba van propisanih standarda.
 U slučaju da opis pojedine stavke nije dovoljno jasan, mjerodavna je samo uputa i tumačenje  projektanta/nadzora. O tome se izvođač treba informirati već prilikom sastavljanja jedinične  cijene. Sve eventualne nejasnoće izvođač treba riješiti s Investitorom prije   davanja ponude,   jer se naknadni zahtjevi neće uvažiti.
Sav materijal koji se upotrebljava mora odgovarati Hrvatskim standardima i propisanoj kvaliteti.
Za sve elemente koji se ugrađuju potrebna je izmjera na objektu. Po donošenju materijala na gradilište, uz poziv izvoditelja, pregled materijala obavit će nadzorni inženjer i njegovo stanje konstatirati u građevinskom dnevniku (odgovara li predmetni materijal standardima i projektu). Zabranjena je upotreba materijala - osnovnog ili pomoćnog, koji nije predviđen opisom, nacrtima detaljima, osim ukoliko nije dogovorno utvrđeno sa Investitorom ili nadzornim inženjerom.
Ukoliko izvođač ipak izvede radove na neodgovarajući način i od neodgovarajućih materijala, dužan je na svoj trošak izvesti iste od materijala tražene kvalitete i na opisan način, uz prethodno otklanjanje nekvalitetnih radova.
Izvoditelj treba kvalitetu ugrađenih materijala i stručnosti radnika dokazati odgovarajućim atestima i uvjerenjima izdanim od strane za to ovlaštene organizacije. Po završetku izvedenih radova, ali i u toku radova ukoliko je nužno zbog usklađivanja s drugim izvoditeljima, izvoditelj radova je dužan počistiti radni prostor i susjedne prostore, plohe i prethodno izvedene radove koje je svojim radom zaprljao, ili iste radove dogovoriti sa drugim izvoditeljem a sve na svoj trošak uključivo s odvozom sveg otpadnog materijala ili opreme s gradilišta.
Cijene pojedinih radova moraju sadržavati sve elemente koji određuju cijenu gotovog proizvoda, a u skladu sa odredbama troškovnika. Ako u opisu stavke nije navedeno, svaka stavka iz troškovnika sadrži nabavu, dopremu i ugradnju/montažu materijala/opreme, te sav rad , materijal I pomočne skele I sl. potreban za izvršenje stavke.
Ako izvođač sumnja u valjanost ili kvalitetu nekog propisanog materijala i drži da za takvu izvedbu ne bi mogao preuzeti odgovornost, dužan je o tome obavijestiti projektanta s obrazloženjem i dokumentacijom. Konačnu odluku donosi projektant u suglasnosti s nadzornim inženjerom, nakon proučenog prijedloga izvođača.
Sve radove izvoditelj treba izvesti u skladu sa opisima iz troškovnika, nacrtima i detaljima izvedbe, te važećim standardima i općim tehničkim uvjetima za odgovarajuću vrstu radova obračunati u skladu sa važećim građevinskim normama. Ukoliko građevinske norme ne postoje za istu vrstu radova, treba se služiti općim tehničkim uvjetima za izvođenje odgovarajućih radova.
U slučaju nesuglasica između građevinskih normi i općih tehničkih uvjeta, važeći su uvjeti obračuna i rada iz OTU.
Pri radu treba obavezno primjenjivati sve potrebne mjere zaštite na radu, naročito zaštite od požara. Ukoliko nadzorni inženjer ustanovi da se izvoditelj ne pridržava pravila može mu se zabranit daljnji rad dok ga ne organizira u skladu s pravilima.
</t>
  </si>
  <si>
    <t xml:space="preserve">
Izvoditelj je također dužan ukloniti sve zaštitne i pomoćne konstrukcije u roku koji je predviđen za izvođenje radova i na svoj trošak.
Jedinična cijena sadrži sve nabrojano kod opisa pojedine grupe radova, te se na taj način vrši i obračun istih. Jedinične cijene primjenjivat će se na izvedbene količine bez obzira u kojem postotku iste odstupaju od količine u troškovniku.
U cijenu koštanja treba uključiti izradu radioničkih nacrta za sve elemente koji nisu standardne proizvodnje, prvorazrednu izvedbu, dopremu, ugradnju, montažu i razmještaj.
Kod izrade cijene koštanja pojedinačne stavke treba uzeti u obzir da na radilištu ne postoji ni jedan komunalni priključak (struja, voda, kanalizacija).
Ukoliko investitor odluči da se neki rad ne izvodi, izvođač nema pravo na odštetu, ako mu je investitor pravovremeno o tome dao obavijest.
Izvođać radova je dužan prije početka radova kontrolirati kote postojećeg terena. Ukoliko se pokažu eventualne nejednakosti između projekta i stanja na gradilištu, izvođač radova je dužan pravovremeno o tome obavijestiti investitora i nadzornog inženjera, te zatražiti objašnjenja.
Sve mjere u projektnoj dokumentaciji provjeriti u naravi.  Sva kontrola se vrši bez posebne naplate.
Izvođač je obvezan putem dnevnika registrirati sve izmjene i eventualna odstupanja od projekta.
Prilikom izvođenja radova, izvoditelj treba zaštititi sve susjedne plohe, dijelove konstrukcije i prethodno izvedene radove na prikladan način a u skladu sa pravilima zaštite na radu, tako da ne dođe do oštećenja gore navedenoga. Troškove zaštite treba izvoditelj uračunati u jediničnu cijenu.
Ukoliko ipak dođe do oštećenja prethodno izvedenih radova za koje je odgovoran izvoditelj ili njegov kooperant, dužan je iste o svom trošku dovesti u stanje prije oštećenja ili naručiti iste radove kod drugog izvoditelja na svoj teret. Popravak treba izvesti u primarno  određenom roku ili dogovorno.
Osim navedenih općih uvjeta, za određene grupe radova vrijede posebne opće napomene kojih se zajedno sa ovim općim uvjetima treba pridržavati.
Opći uvjeti na pojedinih grupa radova odnose se na sve stavke radova te grupe, osim ako u opisu stavke nije drugačije opisano. Ukoliko materijal u pojedinim stavkama nije naznačen ili nije dovoljno jasno preciziran u pogledu kvalitete, izvođač je dužan upotrijebiti prvoklasni materijal.
Jediničnom cijenom treba obuhvatiti sve elemente navedene kako slijedi:
a) Materijal
Pod cijenom materijala podrazumijeva se dobavna cijena materijala koji sudjeluju u radnom procesu, kako osnovnih materijala, tako i pomoćnih. U cijenu je uključena i cijena transportnih troškova bez obzira na prijevozno sredstvo, sa svim prijenosima, utovarima i istovarima materijala, te podizanjima na mjesto ugradbe, kao i uskladištenje i čuvanje na gradilištu. U cijenu je također uključeno i davanje potrebnih uzoraka, (prema zahtjevu investitora ili projektanta ), odgovarajuće veličine, probno postavljena na mjestu konačne ugradnje.
b) Rad
U kalkulaciju treba uključiti sav rad, kako glavni, tako i pomoćni, te sav unutrašnji transport, kako horizontalni tako i vertikalni. Ujedno treba uključiti i rad oko zaštite  gotovih konstrukcija i dijelova objekta od štetnog atmosferskog utjecaja vrućine, hladnoće i sličnog. Sva potrebna čišćenja nakon završetka pojedinog rada, kod svih građevinskih i obrtničkih radova treba uključiti u jedinične cijene stavki, tj. neće se posebno plaćati, kao ni završno čišćenja građevine.</t>
  </si>
  <si>
    <t>c) Izmjere
Ukoliko nije u pojedinoj stavci dan način rada, izvođač se u svemu treba pridržavati propisa HRN-a za pojedinu vrstu rada, prosječnih normi u građevinarstvu, OTU  i uputa proizvođača materijala koji se upotrebljava ili ugrađuje.
d) Zimski i ljetni rad
Ukoliko je u ugovoreni termin izvršenja radova uključen i zimski, odnosno ljetni period, to se neće izvođaču priznati nikakve naknade za rad pri niskoj, odnosno visokoj temperaturi, te zaštita konstrukcija od smrzavanja, vrućine i atmosferskih nepogoda: sve to mora biti uključeno u jediničnu cijenu. Za vrijeme ljetnih, odnosno zimskih razdoblja izvođač ima štititi objekt od smrzavanja, odnosno od prebrzog sušenja uslijed visokih ljetnih temperatura.
e) Faktori
U jediničnu cijenu izvođač ima pravo faktorom obuhvatiti i slijedeće radove, koji se neće zasebno platiti, kao naknadni rad, i to:
mjere higijenske i zaštite na radu svih radnika i osoba na gradilištu kompletnu režiju gradilišta uključujući dizalice, mehanizaciju i sl
najamne troškove za posuđenu mehanizaciju, koju izvođač sam ne posjeduje, a potrebna je pri izvođenju radova
sva ispitivanja materijala i ugrađenih uređaja s atestima
uređenje gradilišta po završetku pojedine grupe radova, sa otklanjanjem i odvozom otpadaka i šute, ostataka građevinskog materijala, inventara, pomoćnih objekata i sl, privremena regulacija prometa, sa eventualno potrebnom rasvjetom za ceste.
Privremena rasvjeta ceste mora pružati istu razinu svjetla kao i javna rasvjeta koju zamjenjuje,
uskladištenje materijala i elemenata do njihove ugradbe, uključivo i osiguranje privremene deponije.
Nikakvi režijski sati niti posebne naplate po navedenim radovima neće se posebno priznati, jer sve ovo treba biti uključeno u jediničnu cijenu. Prema ovom uvodu, opisu stavaka i grupi radova treba sastaviti jediničnu cijenu za svaku stavku troškovnika.
f) Skele
Sve vrste radnih skela, bez obzira na visinu, ulaze u jediničnu cijenu dotičnog rada.
Skela mora biti na vrijeme postavljena, kako ne bi došlo do zastoja u radu. Pod pojmom skele podrazumijeva se i prilaz istoj, te ograda. Također, kod zemljanih radova u jediničnu cijenu ulaze razupore, te mostovi za prebacivanje kod iskopa većih dubina. Pod skelama  se podrazumijevaju prilazi i mostovi koji služe prilikom betoniranja pojedinih armiranobetonskih konstrukcija. Postavljene skele služe za izvedbu svih radova na  objektu.
g) Ostalo
U jedinične cijene stavki trebaju biti uračunati svi radovi i potrebni materijali, koji eventualno nisu posebno specificirani u samom troškovniku, a koji su (prema uzancama struke i pravilima dobrog zanata) potrebni za kvalitetan završetak rada, opisanog stavkom troškovnika.
Po završetku radova, izvoditelj zajedno sa nadzornim inženjerom treba zapisnički ustanoviti kvalitetu izvedenih radova. Ukoliko se ustanovi da su radovi izvedeni nekvalitetno, izvoditelj je dužan iste ponovo izvesti u traženoj kvaliteti ili iste naručiti kod drugog izvoditelja, a sve u najkraćem dogovorenom roku i na svoj trošak. Po završetku svih radova na objektu izvođač je dužan ukloniti privremene objekte, očistiti gradilište i sva ostala</t>
  </si>
  <si>
    <t>Broj stavke</t>
  </si>
  <si>
    <t>Opis stavke</t>
  </si>
  <si>
    <t>JM</t>
  </si>
  <si>
    <t>Količina</t>
  </si>
  <si>
    <t>Iznos</t>
  </si>
  <si>
    <t>1.</t>
  </si>
  <si>
    <t>PRIPREMNI RADOVI</t>
  </si>
  <si>
    <t>1.1.</t>
  </si>
  <si>
    <t>Obračun radova:</t>
  </si>
  <si>
    <t>m'</t>
  </si>
  <si>
    <t>1.2.</t>
  </si>
  <si>
    <t>1.3.</t>
  </si>
  <si>
    <t>m³</t>
  </si>
  <si>
    <t>kompl.</t>
  </si>
  <si>
    <t>2.</t>
  </si>
  <si>
    <t>ZEMLJANI RADOVI</t>
  </si>
  <si>
    <t>2.1.</t>
  </si>
  <si>
    <t>Rad se mjeri u m³ stvarno iskopanog materijala, mjereno u sraslom stanju.</t>
  </si>
  <si>
    <t>2.2.</t>
  </si>
  <si>
    <t>2.3.</t>
  </si>
  <si>
    <t>2.4.</t>
  </si>
  <si>
    <t>Obračuna radova:</t>
  </si>
  <si>
    <t>2.5.</t>
  </si>
  <si>
    <t>2.6.</t>
  </si>
  <si>
    <t>UTOVAR I ODVOZ NEUPORABIVOG I SUVIŠNOG MATERIJALA</t>
  </si>
  <si>
    <t>Rad se obračunava po m³ odvezenog materijala u sraslom stanju.</t>
  </si>
  <si>
    <t>UREĐIVANJE ZELENE POVRŠINE</t>
  </si>
  <si>
    <t>Obračun radova po m² uređene zelene površine.</t>
  </si>
  <si>
    <t>m²</t>
  </si>
  <si>
    <t>Ukupno  2 - ZEMLJANI RADOVI  (Kn)</t>
  </si>
  <si>
    <t>3.</t>
  </si>
  <si>
    <t>3.1.</t>
  </si>
  <si>
    <t>3.2.</t>
  </si>
  <si>
    <t>4.</t>
  </si>
  <si>
    <t>4.1.</t>
  </si>
  <si>
    <t>5.</t>
  </si>
  <si>
    <t>5.2.</t>
  </si>
  <si>
    <t>SANACIJA ASFALTIRANIH I BETONSKIH POVRŠINA</t>
  </si>
  <si>
    <t>Rad se obračunava po m' izrezanog sloja.</t>
  </si>
  <si>
    <t>asfalt</t>
  </si>
  <si>
    <t>RAZBIJANJE POSTOJEĆIH BETONSKIH POVRŠINA</t>
  </si>
  <si>
    <t>Strojno razbijanje pikamerom i ručno razbijanje sa pneumatskim   čekičem betona na trasi izvedbe pješačke staze. Rad se obračunava po efektivnom satu razbijanja betona.</t>
  </si>
  <si>
    <t>Obračun po m³ razbijenog betona:</t>
  </si>
  <si>
    <t>kompresorska vibro - bušilica</t>
  </si>
  <si>
    <t>hidraulički nabijač - "pick hammer"</t>
  </si>
  <si>
    <t>UTOVAR I ODVOZ IZREZANOG ASFALTA I BETONA</t>
  </si>
  <si>
    <t>Razbijanje, utovar i odvoz izrezanog asfalta i betona na deponij udaljen do 5 km, uključivo s troškom deponiranja.</t>
  </si>
  <si>
    <t xml:space="preserve">Rad se obračunava po m² odvezenog afalta </t>
  </si>
  <si>
    <t>Rad se obračunava po m³ odvezenog betona</t>
  </si>
  <si>
    <t>ZAVRŠNI RADOVI</t>
  </si>
  <si>
    <t xml:space="preserve">REKAPITULACIJA RADOVA </t>
  </si>
  <si>
    <t>1. PRIPREMNI RADOVI</t>
  </si>
  <si>
    <t>2. ZEMLJANI RADOVI</t>
  </si>
  <si>
    <t>UKUPNA VRIJEDNOST RADOVA</t>
  </si>
  <si>
    <t>PDV 25 %</t>
  </si>
  <si>
    <t xml:space="preserve">SVEUKUPNO </t>
  </si>
  <si>
    <t>IZGRADNJA PJEŠAČKE STAZE</t>
  </si>
  <si>
    <t>MOLVE -Đurđevačka</t>
  </si>
  <si>
    <t>GEODETSKI RADOVI</t>
  </si>
  <si>
    <t xml:space="preserve">ISKOLČENJE TRASE </t>
  </si>
  <si>
    <t>Izrada elaborata iskolčenaja, iskolčenje trase pješačke staze i sva geodetska mjerenja kojima se podaci iz projekta prenose na teren ili s terena u projekte, za cijelo vrijeme građenja, odnosno do predaje radova investitoru sa osiguranjem iskolčenja trase. U cijenu stavke uključiti i izradu geodetskog elaborata iskolčenja izvedenog stanja od strane ovlaštenog geodete, sukladno važećem zakonu. (GEODETSKI PROJEKT)</t>
  </si>
  <si>
    <t>Rad se mjeri po metru trase u skladu s projektom.</t>
  </si>
  <si>
    <t>LOCIRANJE I OZNAČAVANJE TRASE PODZEMNE INSTALACIJE</t>
  </si>
  <si>
    <t xml:space="preserve">Lociranje i označavanje trasa podzemnih instalacija prema situaciji i podacima vlasnika instalacija. Rad obuhvaća zaštitu komunalnih instalacija i ostalih priključaka, kao što su zračni i podzemni vodovi električne energije, plinovodi, vodovod i drugo koji tijekom izvedbe mogu biti ugroženi. Kao dokaz o izvršenom lociranju podzemnih instalacija dostaviti račun vlasnika instalacija (na uvid).       </t>
  </si>
  <si>
    <t>Rad se obračunava po kompl. lociranih i  označenih podzemnih instalacija.</t>
  </si>
  <si>
    <t>PLIN</t>
  </si>
  <si>
    <t>VODA</t>
  </si>
  <si>
    <t>RUČNI ISKOP PROBNIH ŠLICEVA</t>
  </si>
  <si>
    <t>Ručni iskop i zatrpavanje probnih poprečnih presjeka (probni šlic) radi točnog utvrđivanja položaja i dubine ostalih podzemnih instalacija. Širina probnog šlica je 0,50 m proječna dubina 1,2 m, a duljina 1,5 m. Probne šliceve iskopati na svakih cca 50 m, u dijelovima trase za koje se zna da postoje podzemne instatlacije. Konačan broj i položaj šliceva utvrdit će nadzorni inženjer nakon detekcije postojećih instalacija.</t>
  </si>
  <si>
    <t>Obračun po m³ iskopa.</t>
  </si>
  <si>
    <t>1.4.</t>
  </si>
  <si>
    <t>IZMJEŠTANJE POSTOJEĆIH  PODZEMNIH INSTALACIJA</t>
  </si>
  <si>
    <t>Rad se obračunava po m izmaknutih instalacija</t>
  </si>
  <si>
    <t xml:space="preserve">PLIN </t>
  </si>
  <si>
    <t xml:space="preserve">PEHD </t>
  </si>
  <si>
    <t>IZMJEŠTANJE POSTOJEĆEG NADZEMNOG HIDRANTA</t>
  </si>
  <si>
    <t>Izmiještanje postojećeg nadzemnog hidranta na novu lokaciju sa svim potrebnim radnjama. Demontaža, te ponovna montaža NH, zasuna, N komada te zamjena cijevi u duljini cca 5m kao i sav rad i materijal potreban za potpuno dovršenje stavke. Kao dokaz o izvršenim radovima dostaviti račun vlasnika instalacija (na uvid).</t>
  </si>
  <si>
    <t>Rad se obračunava po kom izmaknutog hidranta</t>
  </si>
  <si>
    <t>1.7.</t>
  </si>
  <si>
    <t>RUŠENJE STABALA DEBLJINE (PROMJERA) VEČEG OD 30 CM MJERENO NA VISINI 1 m OD TERENA</t>
  </si>
  <si>
    <t xml:space="preserve">Rušenje stabala debljine veće od 30 cm. Stavka obuhvaća čupanje i iskop korijenja i panjeva. Utovar, istovar i prijevoz na deponij do 5 km. </t>
  </si>
  <si>
    <t>Rad se obračunava po kom kompletno srušenog i deponiranog stabla</t>
  </si>
  <si>
    <t>1.8.</t>
  </si>
  <si>
    <t>RUŠENJE STABALA DEBLJINE (PROMJERA) MANJEG OD 30 CM MJERENO NA VISINI 1 m OD TERENA</t>
  </si>
  <si>
    <t xml:space="preserve">Rušenje stabala debljine do 30 cm. Stavka obuhvaća čupanje i iskop korijenja i panjeva. Utovar, istovar i prijevoz na deponij do 5 km. </t>
  </si>
  <si>
    <t>1.9.</t>
  </si>
  <si>
    <t>UKUPNO-  1. - PRIPREMNI RADOVI  (Kn)</t>
  </si>
  <si>
    <t>STROJNO SKIDANJE MATERIJALA DUBINE 40 cm</t>
  </si>
  <si>
    <t>Strojno skidanje materijala i iskop zemlje "C" kategorije prema odredbama projekta u trasi izvedbe pješačke staze srednje dubine iskopa iskopa 40 cm i prosječne širine 2,0 m. Maksimalna dubina iskopa je 45 cm. Iskop se obavlja prema visinskim kotama iz projekta  te propisanim nagibima. Iskopani materijal se odlaže na privremenu deponiju i dio iskopanog materijala će kasnije služiti za nasipavanje okolnog terena. U cijenu stavke uključiti i strojnu izradu posteljice od miješanih materijala, ujednačene nosivosti, s grubim i finim planiranjem, eventualnom sanacijom pojedinih manjih površina slabijeg materijala i zbijanjem do tražene zbijenosti uz potrebno vlaženje ili sušenje. Zbijenost posteljice mora iznositi min 25 Mpa. Materijal za nasipavanje okolnog terena mora odobriti nadzorni inženjer upisom u građevinski dnevnik. Iskop se odnosi i na iskop za postavu rubnjaka.</t>
  </si>
  <si>
    <t>IZRADA NASIPA OD MIJEŠANOG MATERIJALA</t>
  </si>
  <si>
    <t>Izrada nasipa od miješanih materijala iz iskopa trase ili pozajmišta kojeg osigurava Naručitelj. Strojno nasipanje i razastiranje, prema potrebi vlaženje ili sušenje, planiranje nasipnih slojeva debljine i nagiba prema projektu odnosno utvrđenih pokusnom dionicom, te zbijanje s odgovarajućim sredstvima, a prema odredbama OTU. U cijeni je uključen sav rad i materijal te planiranje pokosa nasipa i čišćenje okoline.</t>
  </si>
  <si>
    <t>Rad se obračunava po m3 u sraslom stanju</t>
  </si>
  <si>
    <t>IZRADA POSTELJICE</t>
  </si>
  <si>
    <t>Izrada i uređenje posteljice nogostupa i kolnih ulaza, uključujući grubo i fino planiranje te valjanje sa modulom stišljivosti MS min.25 Mpa</t>
  </si>
  <si>
    <t>Rad se obračunava po m2</t>
  </si>
  <si>
    <t>IZRADA TAMPONSKOG SLOJA PJEŠAČKE STAZE</t>
  </si>
  <si>
    <t>Odvoz preostalog materijala od iskopa na deponiju po izboru investitora na daljinu do 5 km, uključivo utovar, istovar, razastiranje i povrat praznog vozila. U cijenu stavke uključiti povećanje kubature uslijed rastresitosti materijala usvojeno sa 20%.</t>
  </si>
  <si>
    <t>MONTAŽNI RADOVI</t>
  </si>
  <si>
    <t>POSTAVA PARKOVNIH BETONSKIH RUBNJAKA</t>
  </si>
  <si>
    <t>Nabava, doprema i ugradnja betonskih rubnjaka dim 8x20x100 prema normi HRN EN 1340:2004  na prethodno izvedenu podlogu od betona c16/20 koju treba uključiti u cijenu stavke. Postavljene rubnjake je potrebno fugirati. U cijenu stavke uključiti sav rad i materijal za potpuno dovršenje stavke.</t>
  </si>
  <si>
    <t>Obračun po m' postavljenih parkovnih rubnjaka</t>
  </si>
  <si>
    <t>3.3.</t>
  </si>
  <si>
    <t>POSTAVA PROMETNIH ZNAKOVA</t>
  </si>
  <si>
    <t>Nabava, doprema i postavljanje prometnih znakova prema pravilniku o prometnim znakovima. U cijenu stavke uključiti sav potreban rad i materijal za izradu betonskog temelja i postavu prometnog znaka prema istom pravilniku.</t>
  </si>
  <si>
    <t>Rad se obračunava po kom postavljenog prometnog znaka</t>
  </si>
  <si>
    <t>3.4.</t>
  </si>
  <si>
    <t>OPLOČNICI</t>
  </si>
  <si>
    <t>Rad se obračunava u  m² opločenja</t>
  </si>
  <si>
    <t>Ukupno  3. - MONTAŽNI RADOVI  (Kn)</t>
  </si>
  <si>
    <t>REZANJE POSTOJEĆIH ASFALTIRANIH I BETONSKIH POVRŠINA</t>
  </si>
  <si>
    <t>Rezanje asfalta i betona u trasi izvedbe pješačke staze sa kolnih ulaza i nekih manjih nepredviđenih površina u pravcu, rotacionom pilom širine rezanja sa svake strane je 15 cm šira od ukupne širine iskopa za stazu.</t>
  </si>
  <si>
    <t>beton</t>
  </si>
  <si>
    <t>4.2.</t>
  </si>
  <si>
    <t>4.3.</t>
  </si>
  <si>
    <t>Ukupno  4. - SANACIJA ASFALTIRANIH I BETONSKIH POVRŠINA (Kn)</t>
  </si>
  <si>
    <t>UGRADNJA BETONA ZA NEPREDVIĐENE MANJE RADOVE</t>
  </si>
  <si>
    <t>Nabava, doprema i ugradnja betona za izvođenje nekih nepredviđenih manjih betonskih radova na predviđenoj trasi, uključivo i izrada oplate (montaža i demontaža, nabava, doprema).</t>
  </si>
  <si>
    <t>Rad se obračunava po m³ stvarno ugrađenog betona.</t>
  </si>
  <si>
    <t>beton C 16/20</t>
  </si>
  <si>
    <t>beton C 25/30</t>
  </si>
  <si>
    <t>3. MONTAŽNI RADOVI</t>
  </si>
  <si>
    <t>OPĆINA MOLVE, Kralja Tomislava 32</t>
  </si>
  <si>
    <t>61513207365</t>
  </si>
  <si>
    <t>IZGRADNJA NOGOSTUPA U ĐURĐEVAČKOJ ULICI, MOLVE</t>
  </si>
  <si>
    <t>OPĆINE MOLVE</t>
  </si>
  <si>
    <t>k.č.br.566, k.o. MOLVE</t>
  </si>
  <si>
    <t xml:space="preserve">Nabava, doprema i ugradnja betonskih opločnika tipa kocke 10x10x6 boja crvena  i 20x20x6 boja betona na podlogu od pijeska debljine 2 cm. Fuge zapuniti pijeskom granulacije 0/1 m, sve uračunati u stavku. </t>
  </si>
  <si>
    <t>Ukupno  6. - ZAVRŠNI RADOVI (Kn)</t>
  </si>
  <si>
    <t>Registracija poduzeća</t>
  </si>
  <si>
    <t>Koprivnica, Trg Tomislava dr. Bardeka 4</t>
  </si>
  <si>
    <t xml:space="preserve">                                            tel. 048/492-994</t>
  </si>
  <si>
    <t>Nabava , planiranje i djelomično zatrpavanje pijeskom  1,5 m3/kom</t>
  </si>
  <si>
    <t>Spajanje postoječeg priključka na cijev novog priključka uključivo i spojnica kom 1</t>
  </si>
  <si>
    <t>Spajanje novog priključka na magistralni vod vodovoda uključivo i priključna obujmica, zasun, teleskopska garnirura, ulična vodovodna kapa , komplet</t>
  </si>
  <si>
    <t>Zatrpavanje kanala  5,5 m3/kom</t>
  </si>
  <si>
    <t>Odvoz viška materijala i deponiranje na ovlaštenoj deponiji 1,5 m3/kom</t>
  </si>
  <si>
    <t>Spajanje, tlačna proba komplet</t>
  </si>
  <si>
    <t>Snimanje novih priključaka i izrada projekta izvedenog stanja.</t>
  </si>
  <si>
    <t>Obračun po komplet izvedeoj rekonstrukciji postojećeg priključka</t>
  </si>
  <si>
    <t>IZRADA NOVIH PRIKLJUČAKA NA VODOVODNU INSTALACIJU</t>
  </si>
  <si>
    <t>Iskop kanala dužine do 10 m, dubine do m 1,20 m  cca 7 m3/kom.</t>
  </si>
  <si>
    <t>Nabava, postava i spajanje novog voda priključka od PEHD cijevi DN 32 prosječna dužina 10,0 m i na kraju blindiran .(Priključak se postavlja maksimum 1 m u dubinu čestice.</t>
  </si>
  <si>
    <t>DENIVELACIJA  POKLOPACA PODZEMNIH INSTALACIJA</t>
  </si>
  <si>
    <t>šaht.poklopac (vodovod i odvodnja)</t>
  </si>
  <si>
    <t>Ulična vodovodna kapa i teleskopski ventil</t>
  </si>
  <si>
    <t xml:space="preserve">Ulična plinska kapa </t>
  </si>
  <si>
    <t>PROČIŠČAVANJE POSTOJEĆIH SLIVNIKA I REVIZIONIH ŠAHTOVA</t>
  </si>
  <si>
    <t>Pročišćavanje postojećeg slivnika, šahtova  i slivničke veze ispiranjem cijevi pod pritiskom. U cijenu je uključen sav potreban materijal i rad do potpunog dovršenja. Obračun po kom</t>
  </si>
  <si>
    <t>Rad se obračunava po kom</t>
  </si>
  <si>
    <t>Provedba mjera zaštite na radu, te osiguranje gradilišta prije početka i u tijeku izvođenja radova, obavlja se postavom prometnih znakova, rampi i svjetlosnih signala noću. Radove izvoditi u svemu prema stavkama 0-24. i 0-35.2.14 O.T.U. za radove na cestama, knjiga I.  Obračun po komadu prema paušalnoj procijeni.</t>
  </si>
  <si>
    <t>Izrada novih priključaka na vodovodnu instalaciju izvedenu od PEHD Ø 110SRD 17 koja se nalazi ispod novoprojektirane postojeće trase, a nije izvedeni priključak na vodovod.</t>
  </si>
  <si>
    <t>DEMONTAŽA, OBNOVA I PONOVNA POSTAVA OZNAKA</t>
  </si>
  <si>
    <t>Prije izvođenja radova demontirati oznake , obnoviti i ponovno postaviti na za to određeno mjesto ("ČVOR" "AOV" i "MI") u svemu prema uvjetima distributera .</t>
  </si>
  <si>
    <t>kmpl.</t>
  </si>
  <si>
    <t>obračun za komplet izvedenu stavku</t>
  </si>
  <si>
    <t>Denivelacija postojećih šahtovskih poklopaca,  pokrovnih kapa i teleskopskih ventila vodovoda (hidrant) na novu visinu sa svim potrebnim radnjama. Demontaža, te ponovna montaža  kao i sav rad i materijal potreban za potpuno dovršenje stavke. Po izvršenim radovima obavezno ispitati funcionalnost zasuna na vodoopskrbnoj mreži i ispitivanje funcionalnosti hidranata u zoni zahvata.</t>
  </si>
  <si>
    <t>Izmještanje postojećih podzemnih instalacija plina ( čelična cijev DN 50 zamijeniti cijev sa PEHD  d 63 i sve plinske priključke u svemu prema posebnim uvjetima distributera plina. koje se nalazi u zoni zahvata. U cijenu stavke uključiti iskop (prema uvjetima distributera) i izmicanje podzemnih instalacija sa svim fazonskim i spojnim komadima, eventualnom zaštitnom , te zatrpavanje zamjenskim materijalom u slojevima uz nabijanje. U svemu se pridržavati posebnih uvjeta vlasnika instalacija. Kao dokaz o izvršenom izmicanju instalacija dostaviti račun vlasnika instalacija (na uvid).</t>
  </si>
  <si>
    <t>1.10.</t>
  </si>
  <si>
    <t xml:space="preserve">Nabava, doprema i ugradnja prirodnog tucanika granulacije 0-64 mm kao nosivog sloja pješačke staze u sloju debljine 35 cm. Šljunak nanositi u slojevima i dobro uvaljati da se dobije nosivost 50 MPa, a gornja površina mora biti ravna (planiranje na točnost ± 1 cm), u projektiranom padu i kompaktna. </t>
  </si>
  <si>
    <t>Uređivanje površine iza ugrađenih  rubnjaka prosječne širine 0,6 m, maksimalne širine 2 m (na mjestu izlaska iz naselja), zasipavanjem zemljom i humusiranjem saniranih površina kvalitetnom zemljom te dobava i sijanje travnate smjese, uz zagrabljivanje i valjanje nakon sjetve te jednokratno zalijevanje.</t>
  </si>
  <si>
    <t xml:space="preserve"> - znak B 41</t>
  </si>
  <si>
    <t>m3</t>
  </si>
  <si>
    <t>IZRADA ARMIRANO BETONSKE  ULJEVNE GRAĐEVINE</t>
  </si>
  <si>
    <t xml:space="preserve">Nabava, doprema i ugradnja betona C25/30 sa aditivom protiv soli za izradu uljevne građevine tlocrtnih dimenzija 1,25 x 1,25 m na predhodno izvedenoj kamenoj podlozi. Širina stijenki i dna uljevne građevine je 25cm. Građevina se spaja na postojeći cestovni jarak. Stijenke uljevne građevine, kao i dno potrebno je armirati dvostruko, mrežastom armaturom Q 131. Nabavu, dopremu, savijanje i postavljanje armature uključiti u cijenu stavke.   U cijenu stavke uključit nabavu dopremu, izradu, postavljanje i demontažu oplate kao i sav rad i materijal potreban za izvršenje stavke. </t>
  </si>
  <si>
    <t>po kom kompletno izvedene uljevne građevine</t>
  </si>
  <si>
    <t>3.5.</t>
  </si>
  <si>
    <t>UGRADNJA CIJEVI ZA OBORINSKU ODVODNJU</t>
  </si>
  <si>
    <t>Obračun po m' cijevi, BC cijevi ø 500</t>
  </si>
  <si>
    <t>Isporuka, transport i ugradnja betonskih cijevi fi 50. Betonske cijevi su kružnog presjeka, a prema normi HRN U.N1.051 nose oznaku " C ", što znači da su to cijevi sa ojačanim stijenkama. Spojevi se izvode prema uputama proizvođača. Cijev se polaže u iskopani rov na pripremljenu podlogu, dubine prema uzdužnom profilu te zasipavaju šljunkom prema normalnom poprečnom profilu. U jediničnu cijenu uključen je sav rad, sav potreban spojni i brtveni materijal, svi fazonski komadi kao i pribor potreban za potpunu propisanu ugradnju i spajanje cijevi .</t>
  </si>
  <si>
    <t>ISKOP ROVA ZA POLAGANJE CIJEVI</t>
  </si>
  <si>
    <t>Iskop rova za polaganje kanalizacijskih cijevi u skladu sa normom DIN 4124, položaja, dimenzija i u padu prema projektu. Iskop se obavlja strojno i ručno u tlu "C" kategorije prosječne dubine 0.8 m sa odlaganjem iskopanog materijala na privremenu deponiju. Dio iskopanog materijala odobrenog od strane nadzornog inžinjera će kasnije služiti za nasipavanje okolnog terena. Iskop se uglavnom predviđa strojno pomoću prikladne mehanizacije (bagera ili rovokopača) dok se ručno predviđa na mjestima gdje se iskop ne može izvršiti mehanizacijom. Minimalna širina rova je uvjetovana projektiranim profilom kanalizacijske cijevi (130 cm). U cijenu stavke uključiti i ručno planiranje dna rova s točnošću ± 2 cm. Posebnom stavkom je obrađeno razupiranja rova, pa se eventualna urušavanja stijenki rova neće posebno naplaćivati.  U jediničnu cijenu treba uključiti i eventualno potrebno crpljenje podzemne vode na pojedinim dionicama.</t>
  </si>
  <si>
    <t>IZRADA POSTELJICE KANALIZACIJSKIH CIJEVI I ZATRPAVANJE SITNOZRNIM MATERIJALOM</t>
  </si>
  <si>
    <t>Dobava, doprema i ugradnja i zbijanje ručnim nabijačima prirodnog ili drobljenog  šljunka (tucanika) granulacije 4-16 mm za izradu posteljice kanalizacijskih cijevi u sloju debljine 10 cm te  oblaganje cijevi i kompletno zatrpavanje iznad tjemena cijevi uz zbijanje ručnim nabijačem.</t>
  </si>
  <si>
    <t>Rad se obračunava po m³ stvarno ugrađenog i nabijenog materijala.</t>
  </si>
  <si>
    <t>PROFILIRANJE CESTOVNOG JARKA</t>
  </si>
  <si>
    <t xml:space="preserve">Profiliranje i uređenje oborinskog cestovnog jaraka profilnom korpom. Odvodni jarak je trapeznog oblika s nagibom pokosa 1:1 i ravnim dnom širine 30 cm. Prosječna širina jarka je  1,0 m,  a dubina 0,50 m. U cijenu stavke uključiti utovar, odvoz i razastiranje materijala te povrat praznog vozila s deponije po izboru investitora udaljene do 5km. </t>
  </si>
  <si>
    <t>Rad se obračunava po m´ uređenog jarka.</t>
  </si>
  <si>
    <t>m´</t>
  </si>
  <si>
    <t>2.7.</t>
  </si>
  <si>
    <t>1.5.</t>
  </si>
  <si>
    <t>1.6.</t>
  </si>
  <si>
    <t>1.11.</t>
  </si>
  <si>
    <t>1.12.</t>
  </si>
  <si>
    <t>POSTAVA  BETONSKIH RUBNJAKA</t>
  </si>
  <si>
    <t>3.1.1.</t>
  </si>
  <si>
    <t>rubnjak 15/25 cm</t>
  </si>
  <si>
    <t>3.1.2.</t>
  </si>
  <si>
    <t>POSTAVA CESTOVNIH BETONSKIH RUBNJAKA</t>
  </si>
  <si>
    <r>
      <t>Nabava, doprema i ugradnja betonskih rubnjaka 15/25 od betona C 40/45 m+s. Postavljaju se  na podlogu od svježeg betona C12/15, reške se zaljevaju cementnim mortom.Na mjestima kolnih ulaza postavljaju se položeno. Spoj sa asfaltom zalijati tekučim bitumenom ( Mješavina cestograđevnog bitumena, polimera i aktivnog punila. Proizvedena je prema uvjetima TL bitFug 82. Namijenjena je sanaciji pukotina u asfaltnim kolnicima, brtvljenju spojeva asfalta s betonskim rubnjacima, kanalicama, rigolima, šahtovima i drugo i ugrađuje se na temperaturi od 150</t>
    </r>
    <r>
      <rPr>
        <sz val="11"/>
        <rFont val="Calibri"/>
        <family val="2"/>
        <charset val="238"/>
      </rPr>
      <t xml:space="preserve">° do 170° C </t>
    </r>
    <r>
      <rPr>
        <sz val="11"/>
        <rFont val="Calibri"/>
        <family val="2"/>
        <charset val="238"/>
        <scheme val="minor"/>
      </rPr>
      <t>.). Radove izvesti u svemu prema stavci 3-04.7.1 OTU-a za radove na cestama, knjiga II. Rad se mjeri i obračunava u dužnim metrima postavljenih rubnjaka, uključivo s izvedbom podloge.</t>
    </r>
  </si>
  <si>
    <t>KOPRIVNICA, ožujak 2023.</t>
  </si>
  <si>
    <t>Jed.cijena</t>
  </si>
  <si>
    <t>Rad se obračunava po m³ izvedenog nosivog sloja pješačke staze granulacije od 0 do 64 mm debljine 25 cm</t>
  </si>
  <si>
    <t>Rad se obračunava po m³ izvedenog nosivog sloja pješačke staze granulacije od 0 do16 mm debljine 10 cm</t>
  </si>
  <si>
    <t>za izgradnju nogostupa bez cijena</t>
  </si>
  <si>
    <t>4. SANACIJA ASFALTIRANIH I BETONSKIH POVRŠINA</t>
  </si>
  <si>
    <t>5. ZAVRŠNI RADOVI</t>
  </si>
</sst>
</file>

<file path=xl/styles.xml><?xml version="1.0" encoding="utf-8"?>
<styleSheet xmlns="http://schemas.openxmlformats.org/spreadsheetml/2006/main">
  <numFmts count="6">
    <numFmt numFmtId="44" formatCode="_-* #,##0.00\ &quot;kn&quot;_-;\-* #,##0.00\ &quot;kn&quot;_-;_-* &quot;-&quot;??\ &quot;kn&quot;_-;_-@_-"/>
    <numFmt numFmtId="164" formatCode="#,##0.00\ [$kn-41A];[Red]\-#,##0.00\ [$kn-41A]"/>
    <numFmt numFmtId="165" formatCode="#,##0.00&quot; kn&quot;"/>
    <numFmt numFmtId="166" formatCode="#,##0.0"/>
    <numFmt numFmtId="167" formatCode="#,##0.00\ &quot;kn&quot;"/>
    <numFmt numFmtId="168" formatCode="_-* #,##0.00\ [$€-1]_-;\-* #,##0.00\ [$€-1]_-;_-* &quot;-&quot;??\ [$€-1]_-;_-@_-"/>
  </numFmts>
  <fonts count="20">
    <font>
      <sz val="11"/>
      <color theme="1"/>
      <name val="Calibri"/>
      <family val="2"/>
      <charset val="238"/>
      <scheme val="minor"/>
    </font>
    <font>
      <sz val="11"/>
      <color rgb="FF000000"/>
      <name val="Calibri"/>
      <family val="2"/>
      <charset val="238"/>
      <scheme val="minor"/>
    </font>
    <font>
      <b/>
      <sz val="11"/>
      <color theme="1"/>
      <name val="Calibri"/>
      <family val="2"/>
      <charset val="238"/>
      <scheme val="minor"/>
    </font>
    <font>
      <b/>
      <sz val="20"/>
      <color theme="1"/>
      <name val="Calibri"/>
      <family val="2"/>
      <charset val="238"/>
      <scheme val="minor"/>
    </font>
    <font>
      <b/>
      <sz val="11"/>
      <color rgb="FF000000"/>
      <name val="Calibri"/>
      <family val="2"/>
      <charset val="238"/>
      <scheme val="minor"/>
    </font>
    <font>
      <b/>
      <u/>
      <sz val="11"/>
      <color theme="1"/>
      <name val="Calibri"/>
      <family val="2"/>
      <charset val="238"/>
      <scheme val="minor"/>
    </font>
    <font>
      <u/>
      <sz val="11"/>
      <color theme="1"/>
      <name val="Calibri"/>
      <family val="2"/>
      <charset val="238"/>
      <scheme val="minor"/>
    </font>
    <font>
      <b/>
      <sz val="11"/>
      <name val="Calibri"/>
      <family val="2"/>
      <charset val="238"/>
      <scheme val="minor"/>
    </font>
    <font>
      <b/>
      <sz val="9"/>
      <name val="Tahoma"/>
      <family val="2"/>
      <charset val="238"/>
    </font>
    <font>
      <sz val="10"/>
      <name val="Arial"/>
      <family val="2"/>
      <charset val="238"/>
    </font>
    <font>
      <sz val="12"/>
      <name val="HRHelvetica"/>
      <charset val="238"/>
    </font>
    <font>
      <sz val="11"/>
      <color theme="1"/>
      <name val="Calibri"/>
      <family val="2"/>
      <charset val="238"/>
      <scheme val="minor"/>
    </font>
    <font>
      <sz val="11"/>
      <color rgb="FFFF0000"/>
      <name val="Calibri"/>
      <family val="2"/>
      <charset val="238"/>
      <scheme val="minor"/>
    </font>
    <font>
      <sz val="11"/>
      <name val="Calibri"/>
      <family val="2"/>
      <charset val="238"/>
      <scheme val="minor"/>
    </font>
    <font>
      <sz val="11"/>
      <color indexed="62"/>
      <name val="Calibri"/>
      <family val="2"/>
      <charset val="238"/>
      <scheme val="minor"/>
    </font>
    <font>
      <sz val="11"/>
      <color indexed="10"/>
      <name val="Calibri"/>
      <family val="2"/>
      <charset val="238"/>
      <scheme val="minor"/>
    </font>
    <font>
      <b/>
      <sz val="11"/>
      <color indexed="10"/>
      <name val="Calibri"/>
      <family val="2"/>
      <charset val="238"/>
      <scheme val="minor"/>
    </font>
    <font>
      <b/>
      <u/>
      <sz val="11"/>
      <name val="Calibri"/>
      <family val="2"/>
      <charset val="238"/>
      <scheme val="minor"/>
    </font>
    <font>
      <sz val="11"/>
      <color rgb="FF333399"/>
      <name val="Calibri"/>
      <family val="2"/>
      <charset val="238"/>
      <scheme val="minor"/>
    </font>
    <font>
      <sz val="11"/>
      <name val="Calibri"/>
      <family val="2"/>
      <charset val="238"/>
    </font>
  </fonts>
  <fills count="3">
    <fill>
      <patternFill patternType="none"/>
    </fill>
    <fill>
      <patternFill patternType="gray125"/>
    </fill>
    <fill>
      <patternFill patternType="solid">
        <fgColor indexed="13"/>
        <bgColor indexed="34"/>
      </patternFill>
    </fill>
  </fills>
  <borders count="7">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6">
    <xf numFmtId="0" fontId="0" fillId="0" borderId="0"/>
    <xf numFmtId="49" fontId="8" fillId="2" borderId="1" applyAlignment="0"/>
    <xf numFmtId="0" fontId="9" fillId="0" borderId="0"/>
    <xf numFmtId="0" fontId="10" fillId="0" borderId="0"/>
    <xf numFmtId="44" fontId="11" fillId="0" borderId="0" applyFont="0" applyFill="0" applyBorder="0" applyAlignment="0" applyProtection="0"/>
    <xf numFmtId="0" fontId="9" fillId="0" borderId="0"/>
  </cellStyleXfs>
  <cellXfs count="158">
    <xf numFmtId="0" fontId="0" fillId="0" borderId="0" xfId="0"/>
    <xf numFmtId="0" fontId="1" fillId="0" borderId="0" xfId="0" applyFont="1"/>
    <xf numFmtId="0" fontId="2" fillId="0" borderId="0" xfId="0" applyFont="1"/>
    <xf numFmtId="0" fontId="5" fillId="0" borderId="0" xfId="0" applyFont="1"/>
    <xf numFmtId="0" fontId="6" fillId="0" borderId="0" xfId="0" applyFont="1"/>
    <xf numFmtId="0" fontId="7" fillId="0" borderId="0" xfId="0" applyFont="1"/>
    <xf numFmtId="0" fontId="1" fillId="0" borderId="0" xfId="0" applyFont="1" applyAlignment="1">
      <alignment horizontal="center"/>
    </xf>
    <xf numFmtId="0" fontId="4" fillId="0" borderId="0" xfId="0" applyFont="1" applyAlignment="1">
      <alignment wrapText="1"/>
    </xf>
    <xf numFmtId="0" fontId="4" fillId="0" borderId="0" xfId="0" applyFont="1"/>
    <xf numFmtId="49" fontId="4" fillId="0" borderId="0" xfId="0" applyNumberFormat="1" applyFont="1"/>
    <xf numFmtId="0" fontId="0" fillId="0" borderId="0" xfId="0" applyAlignment="1">
      <alignment wrapText="1"/>
    </xf>
    <xf numFmtId="167" fontId="0" fillId="0" borderId="0" xfId="0" applyNumberFormat="1"/>
    <xf numFmtId="0" fontId="0" fillId="0" borderId="0" xfId="0" applyAlignment="1">
      <alignment vertical="top"/>
    </xf>
    <xf numFmtId="2" fontId="0" fillId="0" borderId="0" xfId="0" applyNumberFormat="1"/>
    <xf numFmtId="4" fontId="0" fillId="0" borderId="0" xfId="0" applyNumberFormat="1"/>
    <xf numFmtId="0" fontId="13" fillId="0" borderId="0" xfId="0" applyFont="1" applyAlignment="1">
      <alignment horizontal="justify" vertical="top"/>
    </xf>
    <xf numFmtId="49" fontId="7" fillId="0" borderId="0" xfId="0" applyNumberFormat="1" applyFont="1" applyAlignment="1">
      <alignment horizontal="left" vertical="top"/>
    </xf>
    <xf numFmtId="0" fontId="13" fillId="0" borderId="0" xfId="0" applyFont="1" applyAlignment="1">
      <alignment horizontal="center"/>
    </xf>
    <xf numFmtId="4" fontId="13" fillId="0" borderId="0" xfId="0" applyNumberFormat="1" applyFont="1" applyAlignment="1">
      <alignment horizontal="center"/>
    </xf>
    <xf numFmtId="4" fontId="14" fillId="0" borderId="0" xfId="0" applyNumberFormat="1" applyFont="1" applyAlignment="1">
      <alignment horizontal="right"/>
    </xf>
    <xf numFmtId="164" fontId="13" fillId="0" borderId="0" xfId="0" applyNumberFormat="1" applyFont="1" applyAlignment="1">
      <alignment horizontal="right"/>
    </xf>
    <xf numFmtId="0" fontId="15" fillId="0" borderId="0" xfId="0" applyFont="1"/>
    <xf numFmtId="0" fontId="13" fillId="0" borderId="0" xfId="0" applyFont="1"/>
    <xf numFmtId="0" fontId="13" fillId="0" borderId="0" xfId="0" applyFont="1" applyAlignment="1">
      <alignment horizontal="justify"/>
    </xf>
    <xf numFmtId="0" fontId="13" fillId="0" borderId="0" xfId="0" applyFont="1" applyAlignment="1">
      <alignment horizontal="center" vertical="center"/>
    </xf>
    <xf numFmtId="4" fontId="13" fillId="0" borderId="0" xfId="0" applyNumberFormat="1" applyFont="1" applyAlignment="1">
      <alignment horizontal="right"/>
    </xf>
    <xf numFmtId="0" fontId="13" fillId="0" borderId="0" xfId="0" applyFont="1" applyAlignment="1">
      <alignment horizontal="right"/>
    </xf>
    <xf numFmtId="4" fontId="7" fillId="0" borderId="0" xfId="0" applyNumberFormat="1" applyFont="1" applyAlignment="1">
      <alignment horizontal="right"/>
    </xf>
    <xf numFmtId="0" fontId="13" fillId="0" borderId="0" xfId="0" applyFont="1" applyAlignment="1" applyProtection="1">
      <alignment horizontal="center" vertical="top" wrapText="1"/>
      <protection hidden="1"/>
    </xf>
    <xf numFmtId="0" fontId="13" fillId="0" borderId="0" xfId="0" applyFont="1" applyAlignment="1" applyProtection="1">
      <alignment vertical="top"/>
      <protection hidden="1"/>
    </xf>
    <xf numFmtId="0" fontId="7" fillId="0" borderId="0" xfId="0" applyFont="1" applyAlignment="1">
      <alignment horizontal="justify" vertical="top"/>
    </xf>
    <xf numFmtId="0" fontId="13" fillId="0" borderId="0" xfId="5" applyFont="1" applyAlignment="1">
      <alignment horizontal="left" vertical="top"/>
    </xf>
    <xf numFmtId="0" fontId="13" fillId="0" borderId="0" xfId="5" applyFont="1" applyAlignment="1">
      <alignment horizontal="left" vertical="top" wrapText="1"/>
    </xf>
    <xf numFmtId="49" fontId="13" fillId="0" borderId="0" xfId="5" applyNumberFormat="1" applyFont="1" applyAlignment="1">
      <alignment horizontal="center"/>
    </xf>
    <xf numFmtId="4" fontId="13" fillId="0" borderId="0" xfId="5" applyNumberFormat="1" applyFont="1" applyAlignment="1">
      <alignment horizontal="right"/>
    </xf>
    <xf numFmtId="4" fontId="13" fillId="0" borderId="0" xfId="5" applyNumberFormat="1" applyFont="1" applyAlignment="1">
      <alignment horizontal="center"/>
    </xf>
    <xf numFmtId="4" fontId="13" fillId="0" borderId="0" xfId="5" applyNumberFormat="1" applyFont="1" applyAlignment="1">
      <alignment horizontal="center" vertical="top"/>
    </xf>
    <xf numFmtId="0" fontId="13" fillId="0" borderId="0" xfId="0" applyFont="1" applyAlignment="1">
      <alignment horizontal="justify" vertical="top" wrapText="1"/>
    </xf>
    <xf numFmtId="166" fontId="13" fillId="0" borderId="0" xfId="0" applyNumberFormat="1" applyFont="1" applyAlignment="1">
      <alignment horizontal="right"/>
    </xf>
    <xf numFmtId="165" fontId="13" fillId="0" borderId="0" xfId="0" applyNumberFormat="1" applyFont="1" applyAlignment="1">
      <alignment horizontal="right"/>
    </xf>
    <xf numFmtId="0" fontId="13" fillId="0" borderId="0" xfId="0" applyFont="1" applyAlignment="1">
      <alignment horizontal="left" vertical="top" wrapText="1"/>
    </xf>
    <xf numFmtId="2" fontId="13" fillId="0" borderId="0" xfId="0" applyNumberFormat="1" applyFont="1" applyAlignment="1">
      <alignment horizontal="right"/>
    </xf>
    <xf numFmtId="0" fontId="13" fillId="0" borderId="0" xfId="0" applyFont="1" applyAlignment="1">
      <alignment vertical="top" wrapText="1"/>
    </xf>
    <xf numFmtId="0" fontId="13" fillId="0" borderId="2" xfId="0" applyFont="1" applyBorder="1" applyAlignment="1">
      <alignment horizontal="center" vertical="center" wrapText="1"/>
    </xf>
    <xf numFmtId="0" fontId="13" fillId="0" borderId="2" xfId="0" applyFont="1" applyBorder="1" applyAlignment="1">
      <alignment horizontal="center" vertical="center"/>
    </xf>
    <xf numFmtId="4" fontId="13" fillId="0" borderId="2" xfId="0" applyNumberFormat="1" applyFont="1" applyBorder="1" applyAlignment="1">
      <alignment horizontal="center" vertical="center"/>
    </xf>
    <xf numFmtId="49" fontId="7" fillId="0" borderId="0" xfId="0" applyNumberFormat="1" applyFont="1" applyAlignment="1">
      <alignment horizontal="left" vertical="center"/>
    </xf>
    <xf numFmtId="0" fontId="7" fillId="0" borderId="0" xfId="0" applyFont="1" applyAlignment="1">
      <alignment vertical="top" wrapText="1"/>
    </xf>
    <xf numFmtId="0" fontId="7" fillId="0" borderId="0" xfId="0" applyFont="1" applyAlignment="1">
      <alignment horizontal="center"/>
    </xf>
    <xf numFmtId="0" fontId="7" fillId="0" borderId="0" xfId="0" applyFont="1" applyAlignment="1">
      <alignment horizontal="justify" vertical="top" wrapText="1"/>
    </xf>
    <xf numFmtId="49" fontId="7" fillId="0" borderId="0" xfId="1" applyFont="1" applyFill="1" applyBorder="1" applyAlignment="1">
      <alignment horizontal="left" vertical="center"/>
    </xf>
    <xf numFmtId="49" fontId="7" fillId="0" borderId="0" xfId="1" applyFont="1" applyFill="1" applyBorder="1" applyAlignment="1">
      <alignment horizontal="justify" vertical="top" wrapText="1"/>
    </xf>
    <xf numFmtId="49" fontId="7" fillId="0" borderId="0" xfId="1" applyFont="1" applyFill="1" applyBorder="1" applyAlignment="1">
      <alignment horizontal="center"/>
    </xf>
    <xf numFmtId="49" fontId="7" fillId="0" borderId="0" xfId="1" applyFont="1" applyFill="1" applyBorder="1" applyAlignment="1">
      <alignment horizontal="right"/>
    </xf>
    <xf numFmtId="0" fontId="7" fillId="0" borderId="0" xfId="0" applyFont="1" applyAlignment="1">
      <alignment vertical="center"/>
    </xf>
    <xf numFmtId="4" fontId="13" fillId="0" borderId="0" xfId="0" applyNumberFormat="1" applyFont="1" applyAlignment="1">
      <alignment horizontal="right" indent="1"/>
    </xf>
    <xf numFmtId="4" fontId="15" fillId="0" borderId="0" xfId="0" applyNumberFormat="1" applyFont="1" applyAlignment="1">
      <alignment horizontal="right"/>
    </xf>
    <xf numFmtId="4" fontId="13" fillId="0" borderId="0" xfId="0" applyNumberFormat="1" applyFont="1" applyAlignment="1">
      <alignment horizontal="right" wrapText="1"/>
    </xf>
    <xf numFmtId="1" fontId="7" fillId="0" borderId="0" xfId="0" applyNumberFormat="1" applyFont="1" applyAlignment="1">
      <alignment horizontal="left" vertical="top"/>
    </xf>
    <xf numFmtId="0" fontId="13" fillId="0" borderId="0" xfId="0" applyFont="1" applyAlignment="1">
      <alignment horizontal="center" wrapText="1"/>
    </xf>
    <xf numFmtId="4" fontId="13" fillId="0" borderId="0" xfId="0" applyNumberFormat="1" applyFont="1" applyAlignment="1">
      <alignment horizontal="right" vertical="top"/>
    </xf>
    <xf numFmtId="49" fontId="7" fillId="0" borderId="4" xfId="1" applyFont="1" applyFill="1" applyBorder="1" applyAlignment="1">
      <alignment horizontal="left"/>
    </xf>
    <xf numFmtId="49" fontId="7" fillId="0" borderId="5" xfId="1" applyFont="1" applyFill="1" applyBorder="1"/>
    <xf numFmtId="49" fontId="16" fillId="0" borderId="5" xfId="1" applyFont="1" applyFill="1" applyBorder="1" applyAlignment="1">
      <alignment horizontal="right"/>
    </xf>
    <xf numFmtId="49" fontId="16" fillId="0" borderId="0" xfId="1" applyFont="1" applyFill="1" applyBorder="1" applyAlignment="1">
      <alignment horizontal="right"/>
    </xf>
    <xf numFmtId="4" fontId="15" fillId="0" borderId="0" xfId="0" applyNumberFormat="1" applyFont="1" applyAlignment="1">
      <alignment horizontal="right" wrapText="1"/>
    </xf>
    <xf numFmtId="4" fontId="14" fillId="0" borderId="0" xfId="0" applyNumberFormat="1" applyFont="1" applyAlignment="1">
      <alignment horizontal="left" wrapText="1"/>
    </xf>
    <xf numFmtId="49" fontId="7" fillId="0" borderId="0" xfId="0" applyNumberFormat="1" applyFont="1" applyAlignment="1">
      <alignment horizontal="justify" vertical="top" wrapText="1"/>
    </xf>
    <xf numFmtId="0" fontId="13" fillId="0" borderId="0" xfId="0" applyFont="1" applyAlignment="1">
      <alignment horizontal="right" wrapText="1"/>
    </xf>
    <xf numFmtId="49" fontId="13" fillId="0" borderId="0" xfId="0" applyNumberFormat="1" applyFont="1" applyAlignment="1">
      <alignment horizontal="justify" vertical="top" wrapText="1"/>
    </xf>
    <xf numFmtId="4" fontId="13" fillId="0" borderId="0" xfId="0" applyNumberFormat="1" applyFont="1"/>
    <xf numFmtId="49" fontId="7" fillId="0" borderId="4" xfId="1" applyFont="1" applyFill="1" applyBorder="1" applyAlignment="1">
      <alignment horizontal="left" vertical="center"/>
    </xf>
    <xf numFmtId="49" fontId="7" fillId="0" borderId="5" xfId="1" applyFont="1" applyFill="1" applyBorder="1" applyAlignment="1">
      <alignment horizontal="justify" vertical="center" wrapText="1"/>
    </xf>
    <xf numFmtId="49" fontId="7" fillId="0" borderId="5" xfId="1" applyFont="1" applyFill="1" applyBorder="1" applyAlignment="1">
      <alignment horizontal="right"/>
    </xf>
    <xf numFmtId="0" fontId="13" fillId="0" borderId="0" xfId="2" applyFont="1" applyAlignment="1">
      <alignment horizontal="justify"/>
    </xf>
    <xf numFmtId="0" fontId="13" fillId="0" borderId="0" xfId="2" applyFont="1" applyAlignment="1">
      <alignment horizontal="right"/>
    </xf>
    <xf numFmtId="0" fontId="15" fillId="0" borderId="0" xfId="2" applyFont="1" applyAlignment="1">
      <alignment horizontal="right"/>
    </xf>
    <xf numFmtId="0" fontId="13" fillId="0" borderId="0" xfId="2" applyFont="1"/>
    <xf numFmtId="0" fontId="13" fillId="0" borderId="0" xfId="0" applyFont="1" applyAlignment="1" applyProtection="1">
      <alignment horizontal="justify" vertical="top" wrapText="1"/>
      <protection hidden="1"/>
    </xf>
    <xf numFmtId="0" fontId="15" fillId="0" borderId="0" xfId="0" applyFont="1" applyAlignment="1">
      <alignment horizontal="right" wrapText="1"/>
    </xf>
    <xf numFmtId="49" fontId="7" fillId="0" borderId="5" xfId="1" applyFont="1" applyFill="1" applyBorder="1" applyAlignment="1">
      <alignment horizontal="right" vertical="center"/>
    </xf>
    <xf numFmtId="0" fontId="15" fillId="0" borderId="0" xfId="0" applyFont="1" applyAlignment="1">
      <alignment horizontal="left" vertical="top"/>
    </xf>
    <xf numFmtId="0" fontId="13" fillId="0" borderId="0" xfId="0" applyFont="1" applyAlignment="1">
      <alignment horizontal="justify" wrapText="1"/>
    </xf>
    <xf numFmtId="0" fontId="7" fillId="0" borderId="0" xfId="0" applyFont="1" applyAlignment="1">
      <alignment horizontal="left" vertical="top" wrapText="1"/>
    </xf>
    <xf numFmtId="49" fontId="7" fillId="0" borderId="0" xfId="1" applyFont="1" applyFill="1" applyBorder="1" applyAlignment="1">
      <alignment horizontal="justify" vertical="center" wrapText="1"/>
    </xf>
    <xf numFmtId="49" fontId="7" fillId="0" borderId="0" xfId="1" applyFont="1" applyFill="1" applyBorder="1" applyAlignment="1">
      <alignment horizontal="right" vertical="center"/>
    </xf>
    <xf numFmtId="49" fontId="7" fillId="0" borderId="0" xfId="1" applyFont="1" applyFill="1" applyBorder="1" applyAlignment="1">
      <alignment horizontal="left"/>
    </xf>
    <xf numFmtId="49" fontId="7" fillId="0" borderId="0" xfId="1" applyFont="1" applyFill="1" applyBorder="1"/>
    <xf numFmtId="49" fontId="7" fillId="0" borderId="3" xfId="0" applyNumberFormat="1" applyFont="1" applyBorder="1" applyAlignment="1">
      <alignment horizontal="justify" vertical="top" wrapText="1"/>
    </xf>
    <xf numFmtId="0" fontId="13" fillId="0" borderId="3" xfId="0" applyFont="1" applyBorder="1" applyAlignment="1">
      <alignment horizontal="center" wrapText="1"/>
    </xf>
    <xf numFmtId="4" fontId="13" fillId="0" borderId="3" xfId="0" applyNumberFormat="1" applyFont="1" applyBorder="1" applyAlignment="1">
      <alignment horizontal="right"/>
    </xf>
    <xf numFmtId="4" fontId="13" fillId="0" borderId="3" xfId="0" applyNumberFormat="1" applyFont="1" applyBorder="1" applyAlignment="1">
      <alignment horizontal="right" indent="1"/>
    </xf>
    <xf numFmtId="49" fontId="7" fillId="0" borderId="0" xfId="1" applyFont="1" applyFill="1" applyBorder="1" applyAlignment="1">
      <alignment horizontal="center" vertical="center"/>
    </xf>
    <xf numFmtId="0" fontId="7" fillId="0" borderId="3" xfId="0" applyFont="1" applyBorder="1" applyAlignment="1">
      <alignment horizontal="justify"/>
    </xf>
    <xf numFmtId="0" fontId="13" fillId="0" borderId="3" xfId="0" applyFont="1" applyBorder="1"/>
    <xf numFmtId="0" fontId="13" fillId="0" borderId="3" xfId="0" applyFont="1" applyBorder="1" applyAlignment="1">
      <alignment horizontal="right"/>
    </xf>
    <xf numFmtId="0" fontId="13" fillId="0" borderId="0" xfId="0" applyFont="1" applyAlignment="1">
      <alignment horizontal="right" vertical="top" wrapText="1"/>
    </xf>
    <xf numFmtId="0" fontId="7" fillId="0" borderId="0" xfId="0" applyFont="1" applyAlignment="1">
      <alignment horizontal="left"/>
    </xf>
    <xf numFmtId="0" fontId="7" fillId="0" borderId="0" xfId="5" applyFont="1" applyAlignment="1">
      <alignment horizontal="left" vertical="top"/>
    </xf>
    <xf numFmtId="49" fontId="7" fillId="0" borderId="0" xfId="0" applyNumberFormat="1" applyFont="1" applyAlignment="1">
      <alignment horizontal="left"/>
    </xf>
    <xf numFmtId="0" fontId="7" fillId="0" borderId="0" xfId="2" applyFont="1" applyAlignment="1">
      <alignment horizontal="left"/>
    </xf>
    <xf numFmtId="49" fontId="16" fillId="0" borderId="0" xfId="0" applyNumberFormat="1" applyFont="1" applyAlignment="1">
      <alignment horizontal="left" vertical="top"/>
    </xf>
    <xf numFmtId="49" fontId="17" fillId="0" borderId="0" xfId="0" applyNumberFormat="1" applyFont="1" applyAlignment="1">
      <alignment horizontal="left" vertical="top"/>
    </xf>
    <xf numFmtId="49" fontId="7" fillId="0" borderId="0" xfId="0" applyNumberFormat="1" applyFont="1" applyAlignment="1">
      <alignment horizontal="left" vertical="top" wrapText="1"/>
    </xf>
    <xf numFmtId="0" fontId="12" fillId="0" borderId="0" xfId="0" applyFont="1" applyAlignment="1">
      <alignment horizontal="right" wrapText="1"/>
    </xf>
    <xf numFmtId="4" fontId="12" fillId="0" borderId="0" xfId="0" applyNumberFormat="1" applyFont="1" applyAlignment="1">
      <alignment horizontal="right" wrapText="1"/>
    </xf>
    <xf numFmtId="0" fontId="13" fillId="0" borderId="0" xfId="0" applyFont="1" applyAlignment="1" applyProtection="1">
      <alignment horizontal="justify" vertical="top"/>
      <protection hidden="1"/>
    </xf>
    <xf numFmtId="0" fontId="13" fillId="0" borderId="0" xfId="0" applyFont="1" applyAlignment="1">
      <alignment horizontal="center" vertical="top"/>
    </xf>
    <xf numFmtId="0" fontId="13" fillId="0" borderId="0" xfId="0" applyFont="1" applyAlignment="1">
      <alignment vertical="top"/>
    </xf>
    <xf numFmtId="49" fontId="13" fillId="0" borderId="0" xfId="0" applyNumberFormat="1" applyFont="1" applyAlignment="1">
      <alignment horizontal="center" wrapText="1"/>
    </xf>
    <xf numFmtId="2" fontId="13" fillId="0" borderId="0" xfId="0" applyNumberFormat="1" applyFont="1" applyAlignment="1">
      <alignment horizontal="center"/>
    </xf>
    <xf numFmtId="2" fontId="13" fillId="0" borderId="0" xfId="0" applyNumberFormat="1" applyFont="1" applyAlignment="1">
      <alignment horizontal="right" wrapText="1"/>
    </xf>
    <xf numFmtId="4" fontId="13" fillId="0" borderId="0" xfId="0" applyNumberFormat="1" applyFont="1" applyAlignment="1">
      <alignment horizontal="center" vertical="top"/>
    </xf>
    <xf numFmtId="0" fontId="13" fillId="0" borderId="0" xfId="5" applyFont="1" applyAlignment="1">
      <alignment horizontal="center"/>
    </xf>
    <xf numFmtId="0" fontId="13" fillId="0" borderId="0" xfId="5" applyFont="1" applyAlignment="1">
      <alignment horizontal="left" wrapText="1"/>
    </xf>
    <xf numFmtId="0" fontId="7" fillId="0" borderId="0" xfId="0" applyFont="1" applyAlignment="1" applyProtection="1">
      <alignment horizontal="justify" vertical="top" wrapText="1"/>
      <protection hidden="1"/>
    </xf>
    <xf numFmtId="4" fontId="7" fillId="0" borderId="0" xfId="0" applyNumberFormat="1" applyFont="1"/>
    <xf numFmtId="4" fontId="7" fillId="0" borderId="0" xfId="0" applyNumberFormat="1" applyFont="1" applyAlignment="1">
      <alignment vertical="center"/>
    </xf>
    <xf numFmtId="49" fontId="13" fillId="0" borderId="2" xfId="0" applyNumberFormat="1" applyFont="1" applyBorder="1" applyAlignment="1">
      <alignment horizontal="center" vertical="center" wrapText="1"/>
    </xf>
    <xf numFmtId="4" fontId="7" fillId="0" borderId="0" xfId="1" applyNumberFormat="1" applyFont="1" applyFill="1" applyBorder="1" applyAlignment="1">
      <alignment horizontal="right"/>
    </xf>
    <xf numFmtId="4" fontId="13" fillId="0" borderId="0" xfId="0" applyNumberFormat="1" applyFont="1" applyAlignment="1">
      <alignment horizontal="left" indent="1"/>
    </xf>
    <xf numFmtId="4" fontId="14" fillId="0" borderId="0" xfId="0" applyNumberFormat="1" applyFont="1"/>
    <xf numFmtId="4" fontId="7" fillId="0" borderId="5" xfId="1" applyNumberFormat="1" applyFont="1" applyFill="1" applyBorder="1"/>
    <xf numFmtId="4" fontId="13" fillId="0" borderId="0" xfId="2" applyNumberFormat="1" applyFont="1"/>
    <xf numFmtId="4" fontId="7" fillId="0" borderId="0" xfId="1" applyNumberFormat="1" applyFont="1" applyFill="1" applyBorder="1" applyAlignment="1">
      <alignment horizontal="right" vertical="center" indent="1"/>
    </xf>
    <xf numFmtId="4" fontId="7" fillId="0" borderId="0" xfId="1" applyNumberFormat="1" applyFont="1" applyFill="1" applyBorder="1"/>
    <xf numFmtId="4" fontId="13" fillId="0" borderId="3" xfId="0" applyNumberFormat="1" applyFont="1" applyBorder="1"/>
    <xf numFmtId="168" fontId="13" fillId="0" borderId="2" xfId="4" applyNumberFormat="1" applyFont="1" applyBorder="1" applyAlignment="1">
      <alignment horizontal="center" vertical="center"/>
    </xf>
    <xf numFmtId="168" fontId="13" fillId="0" borderId="0" xfId="4" applyNumberFormat="1" applyFont="1" applyAlignment="1">
      <alignment horizontal="right"/>
    </xf>
    <xf numFmtId="168" fontId="7" fillId="0" borderId="0" xfId="4" applyNumberFormat="1" applyFont="1" applyAlignment="1">
      <alignment horizontal="right"/>
    </xf>
    <xf numFmtId="168" fontId="7" fillId="0" borderId="0" xfId="4" applyNumberFormat="1" applyFont="1" applyFill="1" applyBorder="1" applyAlignment="1">
      <alignment horizontal="right"/>
    </xf>
    <xf numFmtId="168" fontId="13" fillId="0" borderId="0" xfId="4" applyNumberFormat="1" applyFont="1" applyAlignment="1">
      <alignment horizontal="right" vertical="top"/>
    </xf>
    <xf numFmtId="168" fontId="13" fillId="0" borderId="0" xfId="4" applyNumberFormat="1" applyFont="1" applyFill="1" applyBorder="1" applyAlignment="1">
      <alignment horizontal="right"/>
    </xf>
    <xf numFmtId="168" fontId="13" fillId="0" borderId="0" xfId="4" applyNumberFormat="1" applyFont="1"/>
    <xf numFmtId="168" fontId="13" fillId="0" borderId="0" xfId="4" applyNumberFormat="1" applyFont="1" applyAlignment="1">
      <alignment horizontal="left" indent="1"/>
    </xf>
    <xf numFmtId="168" fontId="14" fillId="0" borderId="0" xfId="4" applyNumberFormat="1" applyFont="1"/>
    <xf numFmtId="168" fontId="13" fillId="0" borderId="0" xfId="4" applyNumberFormat="1" applyFont="1" applyAlignment="1">
      <alignment horizontal="center"/>
    </xf>
    <xf numFmtId="168" fontId="7" fillId="0" borderId="6" xfId="4" applyNumberFormat="1" applyFont="1" applyFill="1" applyBorder="1" applyAlignment="1">
      <alignment horizontal="right"/>
    </xf>
    <xf numFmtId="168" fontId="13" fillId="0" borderId="0" xfId="0" applyNumberFormat="1" applyFont="1" applyAlignment="1">
      <alignment vertical="top"/>
    </xf>
    <xf numFmtId="168" fontId="18" fillId="0" borderId="0" xfId="0" applyNumberFormat="1" applyFont="1" applyAlignment="1">
      <alignment horizontal="left" wrapText="1"/>
    </xf>
    <xf numFmtId="168" fontId="13" fillId="0" borderId="0" xfId="0" applyNumberFormat="1" applyFont="1" applyAlignment="1">
      <alignment horizontal="right"/>
    </xf>
    <xf numFmtId="168" fontId="13" fillId="0" borderId="0" xfId="0" applyNumberFormat="1" applyFont="1" applyAlignment="1">
      <alignment horizontal="center"/>
    </xf>
    <xf numFmtId="168" fontId="18" fillId="0" borderId="0" xfId="0" applyNumberFormat="1" applyFont="1" applyAlignment="1">
      <alignment horizontal="right" wrapText="1"/>
    </xf>
    <xf numFmtId="168" fontId="13" fillId="0" borderId="0" xfId="0" applyNumberFormat="1" applyFont="1" applyAlignment="1">
      <alignment horizontal="right" vertical="top"/>
    </xf>
    <xf numFmtId="168" fontId="12" fillId="0" borderId="0" xfId="0" applyNumberFormat="1" applyFont="1" applyAlignment="1">
      <alignment horizontal="right"/>
    </xf>
    <xf numFmtId="168" fontId="15" fillId="0" borderId="0" xfId="4" applyNumberFormat="1" applyFont="1" applyAlignment="1">
      <alignment horizontal="right"/>
    </xf>
    <xf numFmtId="168" fontId="7" fillId="0" borderId="6" xfId="4" applyNumberFormat="1" applyFont="1" applyFill="1" applyBorder="1" applyAlignment="1">
      <alignment horizontal="right" vertical="center"/>
    </xf>
    <xf numFmtId="168" fontId="7" fillId="0" borderId="0" xfId="4" applyNumberFormat="1" applyFont="1" applyFill="1" applyBorder="1" applyAlignment="1">
      <alignment horizontal="right" vertical="center"/>
    </xf>
    <xf numFmtId="168" fontId="13" fillId="0" borderId="3" xfId="4" applyNumberFormat="1" applyFont="1" applyBorder="1" applyAlignment="1">
      <alignment horizontal="right"/>
    </xf>
    <xf numFmtId="168" fontId="7" fillId="0" borderId="3" xfId="4" applyNumberFormat="1" applyFont="1" applyBorder="1" applyAlignment="1">
      <alignment horizontal="right" vertical="center"/>
    </xf>
    <xf numFmtId="0" fontId="3" fillId="0" borderId="0" xfId="0" applyFont="1" applyAlignment="1">
      <alignment horizontal="center"/>
    </xf>
    <xf numFmtId="0" fontId="2" fillId="0" borderId="0" xfId="0" applyFont="1" applyAlignment="1">
      <alignment horizontal="center"/>
    </xf>
    <xf numFmtId="0" fontId="4" fillId="0" borderId="0" xfId="0" applyFont="1" applyAlignment="1">
      <alignment horizontal="center"/>
    </xf>
    <xf numFmtId="0" fontId="1" fillId="0" borderId="0" xfId="0" applyFont="1" applyAlignment="1">
      <alignment horizontal="center" wrapText="1"/>
    </xf>
    <xf numFmtId="0" fontId="1" fillId="0" borderId="0" xfId="0" applyFont="1" applyAlignment="1">
      <alignment horizontal="left" wrapText="1"/>
    </xf>
    <xf numFmtId="0" fontId="0" fillId="0" borderId="0" xfId="0" applyAlignment="1">
      <alignment horizontal="left" vertical="top" wrapText="1"/>
    </xf>
    <xf numFmtId="0" fontId="13" fillId="0" borderId="0" xfId="0" applyFont="1" applyAlignment="1">
      <alignment horizontal="center"/>
    </xf>
    <xf numFmtId="0" fontId="7" fillId="0" borderId="0" xfId="0" applyFont="1" applyAlignment="1">
      <alignment horizontal="left"/>
    </xf>
  </cellXfs>
  <cellStyles count="6">
    <cellStyle name="Normal_SEC 8 BQ Šibenik No 7" xfId="2"/>
    <cellStyle name="Normalno 2" xfId="3"/>
    <cellStyle name="Normalno 3" xfId="5"/>
    <cellStyle name="Obično" xfId="0" builtinId="0"/>
    <cellStyle name="prostor" xfId="1"/>
    <cellStyle name="Valuta" xfId="4"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jpeg"/><Relationship Id="rId5" Type="http://schemas.openxmlformats.org/officeDocument/2006/relationships/image" Target="../media/image6.jpeg"/><Relationship Id="rId4"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280648</xdr:colOff>
      <xdr:row>0</xdr:row>
      <xdr:rowOff>178593</xdr:rowOff>
    </xdr:from>
    <xdr:to>
      <xdr:col>3</xdr:col>
      <xdr:colOff>113439</xdr:colOff>
      <xdr:row>8</xdr:row>
      <xdr:rowOff>17847</xdr:rowOff>
    </xdr:to>
    <xdr:pic>
      <xdr:nvPicPr>
        <xdr:cNvPr id="7" name="Picture 3">
          <a:extLst>
            <a:ext uri="{FF2B5EF4-FFF2-40B4-BE49-F238E27FC236}">
              <a16:creationId xmlns="" xmlns:a16="http://schemas.microsoft.com/office/drawing/2014/main" id="{00000000-0008-0000-0000-000007000000}"/>
            </a:ext>
          </a:extLst>
        </xdr:cNvPr>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280648" y="178593"/>
          <a:ext cx="2069465" cy="13360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22</xdr:row>
      <xdr:rowOff>0</xdr:rowOff>
    </xdr:from>
    <xdr:to>
      <xdr:col>3</xdr:col>
      <xdr:colOff>507365</xdr:colOff>
      <xdr:row>29</xdr:row>
      <xdr:rowOff>2540</xdr:rowOff>
    </xdr:to>
    <xdr:pic>
      <xdr:nvPicPr>
        <xdr:cNvPr id="4" name="Picture 3">
          <a:extLst>
            <a:ext uri="{FF2B5EF4-FFF2-40B4-BE49-F238E27FC236}">
              <a16:creationId xmlns=""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1314450" y="4267200"/>
          <a:ext cx="2069465" cy="13360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266701</xdr:colOff>
      <xdr:row>2</xdr:row>
      <xdr:rowOff>28575</xdr:rowOff>
    </xdr:from>
    <xdr:to>
      <xdr:col>5</xdr:col>
      <xdr:colOff>866022</xdr:colOff>
      <xdr:row>49</xdr:row>
      <xdr:rowOff>152401</xdr:rowOff>
    </xdr:to>
    <xdr:pic>
      <xdr:nvPicPr>
        <xdr:cNvPr id="2" name="Slika 1">
          <a:extLst>
            <a:ext uri="{FF2B5EF4-FFF2-40B4-BE49-F238E27FC236}">
              <a16:creationId xmlns=""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266701" y="409575"/>
          <a:ext cx="6419096" cy="9077326"/>
        </a:xfrm>
        <a:prstGeom prst="rect">
          <a:avLst/>
        </a:prstGeom>
      </xdr:spPr>
    </xdr:pic>
    <xdr:clientData/>
  </xdr:twoCellAnchor>
  <xdr:twoCellAnchor editAs="oneCell">
    <xdr:from>
      <xdr:col>0</xdr:col>
      <xdr:colOff>285751</xdr:colOff>
      <xdr:row>51</xdr:row>
      <xdr:rowOff>19049</xdr:rowOff>
    </xdr:from>
    <xdr:to>
      <xdr:col>5</xdr:col>
      <xdr:colOff>1019784</xdr:colOff>
      <xdr:row>99</xdr:row>
      <xdr:rowOff>142874</xdr:rowOff>
    </xdr:to>
    <xdr:pic>
      <xdr:nvPicPr>
        <xdr:cNvPr id="3" name="Slika 2">
          <a:extLst>
            <a:ext uri="{FF2B5EF4-FFF2-40B4-BE49-F238E27FC236}">
              <a16:creationId xmlns=""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285751" y="9734549"/>
          <a:ext cx="6553808" cy="9267825"/>
        </a:xfrm>
        <a:prstGeom prst="rect">
          <a:avLst/>
        </a:prstGeom>
      </xdr:spPr>
    </xdr:pic>
    <xdr:clientData/>
  </xdr:twoCellAnchor>
  <xdr:twoCellAnchor editAs="oneCell">
    <xdr:from>
      <xdr:col>0</xdr:col>
      <xdr:colOff>238126</xdr:colOff>
      <xdr:row>101</xdr:row>
      <xdr:rowOff>19050</xdr:rowOff>
    </xdr:from>
    <xdr:to>
      <xdr:col>5</xdr:col>
      <xdr:colOff>918274</xdr:colOff>
      <xdr:row>149</xdr:row>
      <xdr:rowOff>66675</xdr:rowOff>
    </xdr:to>
    <xdr:pic>
      <xdr:nvPicPr>
        <xdr:cNvPr id="4" name="Slika 3">
          <a:extLst>
            <a:ext uri="{FF2B5EF4-FFF2-40B4-BE49-F238E27FC236}">
              <a16:creationId xmlns=""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tretch>
          <a:fillRect/>
        </a:stretch>
      </xdr:blipFill>
      <xdr:spPr>
        <a:xfrm>
          <a:off x="238126" y="19259550"/>
          <a:ext cx="6499923" cy="9191625"/>
        </a:xfrm>
        <a:prstGeom prst="rect">
          <a:avLst/>
        </a:prstGeom>
      </xdr:spPr>
    </xdr:pic>
    <xdr:clientData/>
  </xdr:twoCellAnchor>
  <xdr:twoCellAnchor editAs="oneCell">
    <xdr:from>
      <xdr:col>0</xdr:col>
      <xdr:colOff>228601</xdr:colOff>
      <xdr:row>150</xdr:row>
      <xdr:rowOff>171450</xdr:rowOff>
    </xdr:from>
    <xdr:to>
      <xdr:col>5</xdr:col>
      <xdr:colOff>895278</xdr:colOff>
      <xdr:row>199</xdr:row>
      <xdr:rowOff>9525</xdr:rowOff>
    </xdr:to>
    <xdr:pic>
      <xdr:nvPicPr>
        <xdr:cNvPr id="5" name="Slika 4">
          <a:extLst>
            <a:ext uri="{FF2B5EF4-FFF2-40B4-BE49-F238E27FC236}">
              <a16:creationId xmlns="" xmlns:a16="http://schemas.microsoft.com/office/drawing/2014/main" id="{00000000-0008-0000-0200-000005000000}"/>
            </a:ext>
          </a:extLst>
        </xdr:cNvPr>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228601" y="28746450"/>
          <a:ext cx="6486452" cy="9172575"/>
        </a:xfrm>
        <a:prstGeom prst="rect">
          <a:avLst/>
        </a:prstGeom>
      </xdr:spPr>
    </xdr:pic>
    <xdr:clientData/>
  </xdr:twoCellAnchor>
  <xdr:twoCellAnchor editAs="oneCell">
    <xdr:from>
      <xdr:col>0</xdr:col>
      <xdr:colOff>200025</xdr:colOff>
      <xdr:row>201</xdr:row>
      <xdr:rowOff>17121</xdr:rowOff>
    </xdr:from>
    <xdr:to>
      <xdr:col>5</xdr:col>
      <xdr:colOff>885825</xdr:colOff>
      <xdr:row>249</xdr:row>
      <xdr:rowOff>72738</xdr:rowOff>
    </xdr:to>
    <xdr:pic>
      <xdr:nvPicPr>
        <xdr:cNvPr id="6" name="Slika 5">
          <a:extLst>
            <a:ext uri="{FF2B5EF4-FFF2-40B4-BE49-F238E27FC236}">
              <a16:creationId xmlns="" xmlns:a16="http://schemas.microsoft.com/office/drawing/2014/main" id="{00000000-0008-0000-0200-000006000000}"/>
            </a:ext>
          </a:extLst>
        </xdr:cNvPr>
        <xdr:cNvPicPr>
          <a:picLocks noChangeAspect="1"/>
        </xdr:cNvPicPr>
      </xdr:nvPicPr>
      <xdr:blipFill>
        <a:blip xmlns:r="http://schemas.openxmlformats.org/officeDocument/2006/relationships" r:embed="rId5" cstate="print">
          <a:extLst>
            <a:ext uri="{28A0092B-C50C-407E-A947-70E740481C1C}">
              <a14:useLocalDpi xmlns="" xmlns:a14="http://schemas.microsoft.com/office/drawing/2010/main" val="0"/>
            </a:ext>
          </a:extLst>
        </a:blip>
        <a:stretch>
          <a:fillRect/>
        </a:stretch>
      </xdr:blipFill>
      <xdr:spPr>
        <a:xfrm>
          <a:off x="200025" y="38307621"/>
          <a:ext cx="6505575" cy="9199617"/>
        </a:xfrm>
        <a:prstGeom prst="rect">
          <a:avLst/>
        </a:prstGeom>
      </xdr:spPr>
    </xdr:pic>
    <xdr:clientData/>
  </xdr:twoCellAnchor>
  <xdr:twoCellAnchor editAs="oneCell">
    <xdr:from>
      <xdr:col>1</xdr:col>
      <xdr:colOff>57150</xdr:colOff>
      <xdr:row>251</xdr:row>
      <xdr:rowOff>66675</xdr:rowOff>
    </xdr:from>
    <xdr:to>
      <xdr:col>5</xdr:col>
      <xdr:colOff>1044887</xdr:colOff>
      <xdr:row>299</xdr:row>
      <xdr:rowOff>104775</xdr:rowOff>
    </xdr:to>
    <xdr:pic>
      <xdr:nvPicPr>
        <xdr:cNvPr id="7" name="Slika 6">
          <a:extLst>
            <a:ext uri="{FF2B5EF4-FFF2-40B4-BE49-F238E27FC236}">
              <a16:creationId xmlns="" xmlns:a16="http://schemas.microsoft.com/office/drawing/2014/main" id="{00000000-0008-0000-0200-000007000000}"/>
            </a:ext>
          </a:extLst>
        </xdr:cNvPr>
        <xdr:cNvPicPr>
          <a:picLocks noChangeAspect="1"/>
        </xdr:cNvPicPr>
      </xdr:nvPicPr>
      <xdr:blipFill>
        <a:blip xmlns:r="http://schemas.openxmlformats.org/officeDocument/2006/relationships" r:embed="rId6" cstate="print">
          <a:extLst>
            <a:ext uri="{28A0092B-C50C-407E-A947-70E740481C1C}">
              <a14:useLocalDpi xmlns="" xmlns:a14="http://schemas.microsoft.com/office/drawing/2010/main" val="0"/>
            </a:ext>
          </a:extLst>
        </a:blip>
        <a:stretch>
          <a:fillRect/>
        </a:stretch>
      </xdr:blipFill>
      <xdr:spPr>
        <a:xfrm>
          <a:off x="371475" y="47882175"/>
          <a:ext cx="6493187" cy="9182100"/>
        </a:xfrm>
        <a:prstGeom prst="rect">
          <a:avLst/>
        </a:prstGeom>
      </xdr:spPr>
    </xdr:pic>
    <xdr:clientData/>
  </xdr:twoCellAnchor>
  <xdr:twoCellAnchor editAs="oneCell">
    <xdr:from>
      <xdr:col>1</xdr:col>
      <xdr:colOff>85726</xdr:colOff>
      <xdr:row>301</xdr:row>
      <xdr:rowOff>142875</xdr:rowOff>
    </xdr:from>
    <xdr:to>
      <xdr:col>5</xdr:col>
      <xdr:colOff>898336</xdr:colOff>
      <xdr:row>348</xdr:row>
      <xdr:rowOff>123825</xdr:rowOff>
    </xdr:to>
    <xdr:pic>
      <xdr:nvPicPr>
        <xdr:cNvPr id="8" name="Slika 7">
          <a:extLst>
            <a:ext uri="{FF2B5EF4-FFF2-40B4-BE49-F238E27FC236}">
              <a16:creationId xmlns="" xmlns:a16="http://schemas.microsoft.com/office/drawing/2014/main" id="{00000000-0008-0000-0200-000008000000}"/>
            </a:ext>
          </a:extLst>
        </xdr:cNvPr>
        <xdr:cNvPicPr>
          <a:picLocks noChangeAspect="1"/>
        </xdr:cNvPicPr>
      </xdr:nvPicPr>
      <xdr:blipFill>
        <a:blip xmlns:r="http://schemas.openxmlformats.org/officeDocument/2006/relationships" r:embed="rId7" cstate="print">
          <a:extLst>
            <a:ext uri="{28A0092B-C50C-407E-A947-70E740481C1C}">
              <a14:useLocalDpi xmlns="" xmlns:a14="http://schemas.microsoft.com/office/drawing/2010/main" val="0"/>
            </a:ext>
          </a:extLst>
        </a:blip>
        <a:stretch>
          <a:fillRect/>
        </a:stretch>
      </xdr:blipFill>
      <xdr:spPr>
        <a:xfrm>
          <a:off x="400051" y="57483375"/>
          <a:ext cx="6318060" cy="89344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1\SUZANA~1\LOCALS~1\Temp\277.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ANACIJA"/>
      <sheetName val="REKAPITULACIJA"/>
      <sheetName val="Sheet3"/>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2:I48"/>
  <sheetViews>
    <sheetView tabSelected="1" view="pageBreakPreview" zoomScale="112" zoomScaleNormal="100" zoomScaleSheetLayoutView="112" workbookViewId="0">
      <selection activeCell="E35" sqref="E35"/>
    </sheetView>
  </sheetViews>
  <sheetFormatPr defaultRowHeight="15"/>
  <cols>
    <col min="1" max="1" width="12.42578125" customWidth="1"/>
    <col min="2" max="2" width="12" bestFit="1" customWidth="1"/>
  </cols>
  <sheetData>
    <row r="2" spans="1:9">
      <c r="E2" s="1" t="s">
        <v>0</v>
      </c>
      <c r="F2" s="1"/>
      <c r="G2" s="1"/>
      <c r="H2" s="1"/>
    </row>
    <row r="3" spans="1:9">
      <c r="E3" s="153" t="s">
        <v>156</v>
      </c>
      <c r="F3" s="153"/>
      <c r="G3" s="153"/>
      <c r="H3" s="153"/>
      <c r="I3" s="153"/>
    </row>
    <row r="4" spans="1:9">
      <c r="A4" t="s">
        <v>1</v>
      </c>
      <c r="E4" s="1" t="s">
        <v>157</v>
      </c>
      <c r="F4" s="1"/>
      <c r="G4" s="1"/>
      <c r="H4" s="1"/>
    </row>
    <row r="12" spans="1:9">
      <c r="A12" s="7" t="s">
        <v>8</v>
      </c>
      <c r="B12" s="8" t="s">
        <v>148</v>
      </c>
      <c r="C12" s="8"/>
      <c r="D12" s="8"/>
      <c r="E12" s="1"/>
      <c r="F12" s="1"/>
    </row>
    <row r="13" spans="1:9">
      <c r="A13" s="8" t="s">
        <v>11</v>
      </c>
      <c r="B13" s="9" t="s">
        <v>149</v>
      </c>
      <c r="C13" s="1"/>
      <c r="D13" s="1"/>
      <c r="E13" s="1"/>
      <c r="F13" s="1"/>
    </row>
    <row r="14" spans="1:9">
      <c r="A14" s="1" t="s">
        <v>2</v>
      </c>
      <c r="B14" s="1"/>
      <c r="C14" s="1"/>
      <c r="D14" s="1"/>
      <c r="E14" s="1"/>
      <c r="F14" s="1"/>
    </row>
    <row r="15" spans="1:9">
      <c r="A15" s="8" t="s">
        <v>9</v>
      </c>
      <c r="B15" s="8" t="s">
        <v>150</v>
      </c>
      <c r="C15" s="8"/>
      <c r="D15" s="8"/>
      <c r="E15" s="8"/>
      <c r="F15" s="8"/>
    </row>
    <row r="16" spans="1:9">
      <c r="A16" s="8"/>
      <c r="B16" s="8" t="s">
        <v>151</v>
      </c>
      <c r="C16" s="8"/>
      <c r="D16" s="8"/>
      <c r="E16" s="8"/>
      <c r="F16" s="8"/>
    </row>
    <row r="17" spans="1:9">
      <c r="A17" s="1"/>
      <c r="B17" s="1"/>
      <c r="C17" s="1"/>
      <c r="D17" s="1"/>
      <c r="E17" s="1"/>
      <c r="F17" s="1"/>
    </row>
    <row r="18" spans="1:9">
      <c r="A18" s="8" t="s">
        <v>10</v>
      </c>
      <c r="B18" s="8" t="s">
        <v>152</v>
      </c>
      <c r="C18" s="8"/>
      <c r="D18" s="8"/>
      <c r="E18" s="8"/>
      <c r="F18" s="8"/>
    </row>
    <row r="19" spans="1:9">
      <c r="B19" s="1"/>
    </row>
    <row r="20" spans="1:9">
      <c r="B20" s="1"/>
    </row>
    <row r="27" spans="1:9" ht="26.25">
      <c r="A27" s="150" t="s">
        <v>3</v>
      </c>
      <c r="B27" s="150"/>
      <c r="C27" s="150"/>
      <c r="D27" s="150"/>
      <c r="E27" s="150"/>
      <c r="F27" s="150"/>
      <c r="G27" s="150"/>
      <c r="H27" s="150"/>
      <c r="I27" s="150"/>
    </row>
    <row r="28" spans="1:9">
      <c r="B28" s="151" t="s">
        <v>220</v>
      </c>
      <c r="C28" s="151"/>
      <c r="D28" s="151"/>
      <c r="E28" s="151"/>
      <c r="F28" s="151"/>
      <c r="G28" s="151"/>
      <c r="H28" s="151"/>
      <c r="I28" s="151"/>
    </row>
    <row r="29" spans="1:9">
      <c r="A29" s="8"/>
      <c r="B29" s="152"/>
      <c r="C29" s="152"/>
      <c r="D29" s="152"/>
      <c r="E29" s="152"/>
      <c r="F29" s="152"/>
      <c r="G29" s="152"/>
      <c r="H29" s="152"/>
      <c r="I29" s="152"/>
    </row>
    <row r="38" spans="3:6">
      <c r="F38" t="s">
        <v>4</v>
      </c>
    </row>
    <row r="39" spans="3:6">
      <c r="F39" t="s">
        <v>5</v>
      </c>
    </row>
    <row r="45" spans="3:6">
      <c r="C45" t="s">
        <v>6</v>
      </c>
    </row>
    <row r="46" spans="3:6">
      <c r="C46" t="s">
        <v>7</v>
      </c>
    </row>
    <row r="48" spans="3:6">
      <c r="C48" t="s">
        <v>216</v>
      </c>
    </row>
  </sheetData>
  <mergeCells count="4">
    <mergeCell ref="A27:I27"/>
    <mergeCell ref="B28:I28"/>
    <mergeCell ref="B29:I29"/>
    <mergeCell ref="E3:I3"/>
  </mergeCells>
  <pageMargins left="0.25" right="0.25" top="0.75" bottom="0.75" header="0.3" footer="0.3"/>
  <pageSetup paperSize="9" orientation="portrait" r:id="rId1"/>
  <headerFooter>
    <oddFooter>&amp;C&amp;P/&amp;N</oddFooter>
  </headerFooter>
  <drawing r:id="rId2"/>
</worksheet>
</file>

<file path=xl/worksheets/sheet2.xml><?xml version="1.0" encoding="utf-8"?>
<worksheet xmlns="http://schemas.openxmlformats.org/spreadsheetml/2006/main" xmlns:r="http://schemas.openxmlformats.org/officeDocument/2006/relationships">
  <dimension ref="B3:H22"/>
  <sheetViews>
    <sheetView view="pageBreakPreview" topLeftCell="A4" zoomScale="112" zoomScaleNormal="100" zoomScaleSheetLayoutView="112" workbookViewId="0">
      <selection activeCell="B35" sqref="B35"/>
    </sheetView>
  </sheetViews>
  <sheetFormatPr defaultRowHeight="15"/>
  <cols>
    <col min="3" max="3" width="21.85546875" bestFit="1" customWidth="1"/>
    <col min="4" max="4" width="36.7109375" bestFit="1" customWidth="1"/>
  </cols>
  <sheetData>
    <row r="3" spans="2:8" ht="18" customHeight="1">
      <c r="D3" s="154" t="s">
        <v>0</v>
      </c>
      <c r="E3" s="154"/>
      <c r="F3" s="1"/>
      <c r="G3" s="1"/>
      <c r="H3" s="1"/>
    </row>
    <row r="4" spans="2:8" ht="18" customHeight="1">
      <c r="D4" s="154" t="s">
        <v>156</v>
      </c>
      <c r="E4" s="154"/>
      <c r="F4" s="1"/>
      <c r="G4" s="1"/>
      <c r="H4" s="1"/>
    </row>
    <row r="5" spans="2:8">
      <c r="D5" t="s">
        <v>157</v>
      </c>
      <c r="E5" s="6"/>
      <c r="F5" s="1"/>
      <c r="G5" s="1"/>
      <c r="H5" s="1"/>
    </row>
    <row r="10" spans="2:8">
      <c r="B10" s="3" t="s">
        <v>12</v>
      </c>
    </row>
    <row r="12" spans="2:8">
      <c r="C12" s="4" t="s">
        <v>13</v>
      </c>
      <c r="D12" s="4"/>
      <c r="E12" s="4"/>
    </row>
    <row r="14" spans="2:8">
      <c r="C14" t="s">
        <v>14</v>
      </c>
    </row>
    <row r="15" spans="2:8">
      <c r="C15" t="s">
        <v>16</v>
      </c>
    </row>
    <row r="16" spans="2:8">
      <c r="C16" t="s">
        <v>17</v>
      </c>
    </row>
    <row r="18" spans="3:4">
      <c r="C18" s="5" t="s">
        <v>18</v>
      </c>
      <c r="D18" s="2"/>
    </row>
    <row r="19" spans="3:4">
      <c r="C19" s="1"/>
      <c r="D19" s="2"/>
    </row>
    <row r="20" spans="3:4">
      <c r="C20" s="1" t="s">
        <v>19</v>
      </c>
    </row>
    <row r="22" spans="3:4">
      <c r="C22" s="2"/>
    </row>
  </sheetData>
  <mergeCells count="2">
    <mergeCell ref="D3:E3"/>
    <mergeCell ref="D4:E4"/>
  </mergeCells>
  <pageMargins left="0.7" right="0.7" top="0.75" bottom="0.75" header="0.3" footer="0.3"/>
  <pageSetup paperSize="9" orientation="portrait" r:id="rId1"/>
  <headerFooter>
    <oddHeader>&amp;RPetgrad d.o.o.
A.Starčevića 16a, Koprivnica</oddHeader>
    <oddFooter>&amp;C&amp;P/&amp;N</oddFooter>
  </headerFooter>
  <drawing r:id="rId2"/>
</worksheet>
</file>

<file path=xl/worksheets/sheet3.xml><?xml version="1.0" encoding="utf-8"?>
<worksheet xmlns="http://schemas.openxmlformats.org/spreadsheetml/2006/main" xmlns:r="http://schemas.openxmlformats.org/officeDocument/2006/relationships">
  <dimension ref="A2:F251"/>
  <sheetViews>
    <sheetView view="pageBreakPreview" topLeftCell="A35" zoomScale="60" zoomScaleNormal="100" workbookViewId="0">
      <selection activeCell="B35" sqref="B35"/>
    </sheetView>
  </sheetViews>
  <sheetFormatPr defaultRowHeight="15"/>
  <cols>
    <col min="1" max="1" width="4.42578125" style="12" customWidth="1"/>
    <col min="2" max="2" width="47.5703125" style="10" customWidth="1"/>
    <col min="3" max="3" width="9.140625" style="11"/>
    <col min="4" max="4" width="9.140625" style="13"/>
    <col min="5" max="5" width="10.85546875" style="14" customWidth="1"/>
    <col min="6" max="6" width="17.5703125" style="11" customWidth="1"/>
    <col min="8" max="8" width="18.42578125" customWidth="1"/>
  </cols>
  <sheetData>
    <row r="2" spans="2:2">
      <c r="B2" s="10" t="s">
        <v>155</v>
      </c>
    </row>
    <row r="251" spans="2:2">
      <c r="B251" s="1"/>
    </row>
  </sheetData>
  <pageMargins left="0.25" right="0.25" top="0.75" bottom="0.75" header="0.3" footer="0.3"/>
  <pageSetup paperSize="9" orientation="portrait" r:id="rId1"/>
  <headerFooter>
    <oddHeader xml:space="preserve">&amp;RPetgrad d.o.o.
Trg Tomislava dr. Bardeka 4 </oddHeader>
    <oddFooter xml:space="preserve">&amp;C&amp;P/&amp;N
</oddFooter>
  </headerFooter>
  <drawing r:id="rId2"/>
</worksheet>
</file>

<file path=xl/worksheets/sheet4.xml><?xml version="1.0" encoding="utf-8"?>
<worksheet xmlns="http://schemas.openxmlformats.org/spreadsheetml/2006/main" xmlns:r="http://schemas.openxmlformats.org/officeDocument/2006/relationships">
  <dimension ref="A1:A97"/>
  <sheetViews>
    <sheetView view="pageBreakPreview" topLeftCell="A27" zoomScaleNormal="100" zoomScaleSheetLayoutView="100" zoomScalePageLayoutView="124" workbookViewId="0">
      <selection activeCell="B35" sqref="B35"/>
    </sheetView>
  </sheetViews>
  <sheetFormatPr defaultRowHeight="15"/>
  <cols>
    <col min="1" max="1" width="81.5703125" customWidth="1"/>
  </cols>
  <sheetData>
    <row r="1" spans="1:1" ht="409.5" customHeight="1">
      <c r="A1" s="155" t="s">
        <v>24</v>
      </c>
    </row>
    <row r="2" spans="1:1">
      <c r="A2" s="155"/>
    </row>
    <row r="3" spans="1:1">
      <c r="A3" s="155"/>
    </row>
    <row r="4" spans="1:1">
      <c r="A4" s="155"/>
    </row>
    <row r="5" spans="1:1">
      <c r="A5" s="155"/>
    </row>
    <row r="6" spans="1:1">
      <c r="A6" s="155"/>
    </row>
    <row r="7" spans="1:1">
      <c r="A7" s="155"/>
    </row>
    <row r="8" spans="1:1">
      <c r="A8" s="155"/>
    </row>
    <row r="9" spans="1:1">
      <c r="A9" s="155"/>
    </row>
    <row r="10" spans="1:1">
      <c r="A10" s="155"/>
    </row>
    <row r="11" spans="1:1">
      <c r="A11" s="155"/>
    </row>
    <row r="12" spans="1:1">
      <c r="A12" s="155"/>
    </row>
    <row r="13" spans="1:1">
      <c r="A13" s="155"/>
    </row>
    <row r="14" spans="1:1">
      <c r="A14" s="155"/>
    </row>
    <row r="15" spans="1:1">
      <c r="A15" s="155"/>
    </row>
    <row r="16" spans="1:1">
      <c r="A16" s="155"/>
    </row>
    <row r="17" spans="1:1">
      <c r="A17" s="155"/>
    </row>
    <row r="18" spans="1:1">
      <c r="A18" s="155"/>
    </row>
    <row r="19" spans="1:1">
      <c r="A19" s="155"/>
    </row>
    <row r="20" spans="1:1">
      <c r="A20" s="155"/>
    </row>
    <row r="21" spans="1:1">
      <c r="A21" s="155"/>
    </row>
    <row r="22" spans="1:1">
      <c r="A22" s="155"/>
    </row>
    <row r="23" spans="1:1">
      <c r="A23" s="155"/>
    </row>
    <row r="24" spans="1:1">
      <c r="A24" s="155"/>
    </row>
    <row r="25" spans="1:1">
      <c r="A25" s="155"/>
    </row>
    <row r="26" spans="1:1" ht="409.5" customHeight="1">
      <c r="A26" s="155" t="s">
        <v>25</v>
      </c>
    </row>
    <row r="27" spans="1:1">
      <c r="A27" s="155"/>
    </row>
    <row r="28" spans="1:1">
      <c r="A28" s="155"/>
    </row>
    <row r="29" spans="1:1">
      <c r="A29" s="155"/>
    </row>
    <row r="30" spans="1:1">
      <c r="A30" s="155"/>
    </row>
    <row r="31" spans="1:1">
      <c r="A31" s="155"/>
    </row>
    <row r="32" spans="1:1">
      <c r="A32" s="155"/>
    </row>
    <row r="33" spans="1:1">
      <c r="A33" s="155"/>
    </row>
    <row r="34" spans="1:1">
      <c r="A34" s="155"/>
    </row>
    <row r="35" spans="1:1">
      <c r="A35" s="155"/>
    </row>
    <row r="36" spans="1:1">
      <c r="A36" s="155"/>
    </row>
    <row r="37" spans="1:1">
      <c r="A37" s="155"/>
    </row>
    <row r="38" spans="1:1">
      <c r="A38" s="155"/>
    </row>
    <row r="39" spans="1:1">
      <c r="A39" s="155"/>
    </row>
    <row r="40" spans="1:1">
      <c r="A40" s="155"/>
    </row>
    <row r="41" spans="1:1">
      <c r="A41" s="155"/>
    </row>
    <row r="42" spans="1:1">
      <c r="A42" s="155"/>
    </row>
    <row r="43" spans="1:1">
      <c r="A43" s="155"/>
    </row>
    <row r="44" spans="1:1">
      <c r="A44" s="155"/>
    </row>
    <row r="45" spans="1:1">
      <c r="A45" s="155"/>
    </row>
    <row r="46" spans="1:1">
      <c r="A46" s="155"/>
    </row>
    <row r="47" spans="1:1">
      <c r="A47" s="155"/>
    </row>
    <row r="48" spans="1:1">
      <c r="A48" s="155"/>
    </row>
    <row r="49" spans="1:1">
      <c r="A49" s="155"/>
    </row>
    <row r="50" spans="1:1" ht="409.5" customHeight="1">
      <c r="A50" s="155" t="s">
        <v>26</v>
      </c>
    </row>
    <row r="51" spans="1:1">
      <c r="A51" s="155"/>
    </row>
    <row r="52" spans="1:1">
      <c r="A52" s="155"/>
    </row>
    <row r="53" spans="1:1">
      <c r="A53" s="155"/>
    </row>
    <row r="54" spans="1:1">
      <c r="A54" s="155"/>
    </row>
    <row r="55" spans="1:1">
      <c r="A55" s="155"/>
    </row>
    <row r="56" spans="1:1">
      <c r="A56" s="155"/>
    </row>
    <row r="57" spans="1:1">
      <c r="A57" s="155"/>
    </row>
    <row r="58" spans="1:1">
      <c r="A58" s="155"/>
    </row>
    <row r="59" spans="1:1">
      <c r="A59" s="155"/>
    </row>
    <row r="60" spans="1:1">
      <c r="A60" s="155"/>
    </row>
    <row r="61" spans="1:1">
      <c r="A61" s="155"/>
    </row>
    <row r="62" spans="1:1">
      <c r="A62" s="155"/>
    </row>
    <row r="63" spans="1:1">
      <c r="A63" s="155"/>
    </row>
    <row r="64" spans="1:1">
      <c r="A64" s="155"/>
    </row>
    <row r="65" spans="1:1">
      <c r="A65" s="155"/>
    </row>
    <row r="66" spans="1:1">
      <c r="A66" s="155"/>
    </row>
    <row r="67" spans="1:1">
      <c r="A67" s="155"/>
    </row>
    <row r="68" spans="1:1">
      <c r="A68" s="155"/>
    </row>
    <row r="69" spans="1:1">
      <c r="A69" s="155"/>
    </row>
    <row r="70" spans="1:1">
      <c r="A70" s="155"/>
    </row>
    <row r="71" spans="1:1">
      <c r="A71" s="155"/>
    </row>
    <row r="72" spans="1:1">
      <c r="A72" s="155"/>
    </row>
    <row r="73" spans="1:1">
      <c r="A73" s="155"/>
    </row>
    <row r="74" spans="1:1" ht="409.5" customHeight="1">
      <c r="A74" s="155" t="s">
        <v>15</v>
      </c>
    </row>
    <row r="75" spans="1:1">
      <c r="A75" s="155"/>
    </row>
    <row r="76" spans="1:1">
      <c r="A76" s="155"/>
    </row>
    <row r="77" spans="1:1">
      <c r="A77" s="155"/>
    </row>
    <row r="78" spans="1:1">
      <c r="A78" s="155"/>
    </row>
    <row r="79" spans="1:1">
      <c r="A79" s="155"/>
    </row>
    <row r="80" spans="1:1">
      <c r="A80" s="155"/>
    </row>
    <row r="81" spans="1:1">
      <c r="A81" s="155"/>
    </row>
    <row r="82" spans="1:1">
      <c r="A82" s="155"/>
    </row>
    <row r="83" spans="1:1">
      <c r="A83" s="155"/>
    </row>
    <row r="84" spans="1:1">
      <c r="A84" s="155"/>
    </row>
    <row r="85" spans="1:1">
      <c r="A85" s="155"/>
    </row>
    <row r="86" spans="1:1">
      <c r="A86" s="155"/>
    </row>
    <row r="87" spans="1:1">
      <c r="A87" s="155"/>
    </row>
    <row r="88" spans="1:1">
      <c r="A88" s="155"/>
    </row>
    <row r="89" spans="1:1">
      <c r="A89" s="155"/>
    </row>
    <row r="90" spans="1:1">
      <c r="A90" s="155"/>
    </row>
    <row r="91" spans="1:1">
      <c r="A91" s="155"/>
    </row>
    <row r="92" spans="1:1">
      <c r="A92" s="155"/>
    </row>
    <row r="93" spans="1:1">
      <c r="A93" s="155"/>
    </row>
    <row r="94" spans="1:1">
      <c r="A94" s="155"/>
    </row>
    <row r="95" spans="1:1">
      <c r="A95" s="155"/>
    </row>
    <row r="96" spans="1:1">
      <c r="A96" s="155"/>
    </row>
    <row r="97" spans="1:1">
      <c r="A97" s="155"/>
    </row>
  </sheetData>
  <mergeCells count="4">
    <mergeCell ref="A1:A25"/>
    <mergeCell ref="A26:A49"/>
    <mergeCell ref="A50:A73"/>
    <mergeCell ref="A74:A97"/>
  </mergeCells>
  <pageMargins left="0.7" right="0.7" top="0.75" bottom="0.75" header="0.3" footer="0.3"/>
  <pageSetup paperSize="9" scale="98" orientation="portrait" r:id="rId1"/>
  <headerFooter>
    <oddHeader>&amp;RPetgrad d.o.o.
A.Starčevića 16a, Koprivnica</oddHeader>
    <oddFooter>&amp;C&amp;P/&amp;N</oddFooter>
  </headerFooter>
  <rowBreaks count="1" manualBreakCount="1">
    <brk id="25" max="16383" man="1"/>
  </rowBreaks>
</worksheet>
</file>

<file path=xl/worksheets/sheet5.xml><?xml version="1.0" encoding="utf-8"?>
<worksheet xmlns="http://schemas.openxmlformats.org/spreadsheetml/2006/main" xmlns:r="http://schemas.openxmlformats.org/officeDocument/2006/relationships">
  <dimension ref="A1:IU220"/>
  <sheetViews>
    <sheetView view="pageBreakPreview" topLeftCell="A184" zoomScale="98" zoomScaleNormal="100" zoomScaleSheetLayoutView="98" zoomScalePageLayoutView="95" workbookViewId="0">
      <selection activeCell="F218" sqref="F218"/>
    </sheetView>
  </sheetViews>
  <sheetFormatPr defaultColWidth="11.5703125" defaultRowHeight="15"/>
  <cols>
    <col min="1" max="1" width="4.28515625" style="16" customWidth="1"/>
    <col min="2" max="2" width="53.7109375" style="37" customWidth="1"/>
    <col min="3" max="3" width="5.42578125" style="17" customWidth="1"/>
    <col min="4" max="5" width="9" style="25" customWidth="1"/>
    <col min="6" max="6" width="16.28515625" style="128" customWidth="1"/>
    <col min="7" max="7" width="11.5703125" style="22"/>
    <col min="8" max="8" width="11.5703125" style="70"/>
    <col min="9" max="255" width="11.5703125" style="22"/>
    <col min="256" max="256" width="6.28515625" style="22" customWidth="1"/>
    <col min="257" max="257" width="53.7109375" style="22" customWidth="1"/>
    <col min="258" max="258" width="2.28515625" style="22" customWidth="1"/>
    <col min="259" max="259" width="5.42578125" style="22" customWidth="1"/>
    <col min="260" max="260" width="10.7109375" style="22" customWidth="1"/>
    <col min="261" max="261" width="11.42578125" style="22" customWidth="1"/>
    <col min="262" max="262" width="19.7109375" style="22" customWidth="1"/>
    <col min="263" max="511" width="11.5703125" style="22"/>
    <col min="512" max="512" width="6.28515625" style="22" customWidth="1"/>
    <col min="513" max="513" width="53.7109375" style="22" customWidth="1"/>
    <col min="514" max="514" width="2.28515625" style="22" customWidth="1"/>
    <col min="515" max="515" width="5.42578125" style="22" customWidth="1"/>
    <col min="516" max="516" width="10.7109375" style="22" customWidth="1"/>
    <col min="517" max="517" width="11.42578125" style="22" customWidth="1"/>
    <col min="518" max="518" width="19.7109375" style="22" customWidth="1"/>
    <col min="519" max="767" width="11.5703125" style="22"/>
    <col min="768" max="768" width="6.28515625" style="22" customWidth="1"/>
    <col min="769" max="769" width="53.7109375" style="22" customWidth="1"/>
    <col min="770" max="770" width="2.28515625" style="22" customWidth="1"/>
    <col min="771" max="771" width="5.42578125" style="22" customWidth="1"/>
    <col min="772" max="772" width="10.7109375" style="22" customWidth="1"/>
    <col min="773" max="773" width="11.42578125" style="22" customWidth="1"/>
    <col min="774" max="774" width="19.7109375" style="22" customWidth="1"/>
    <col min="775" max="1023" width="11.5703125" style="22"/>
    <col min="1024" max="1024" width="6.28515625" style="22" customWidth="1"/>
    <col min="1025" max="1025" width="53.7109375" style="22" customWidth="1"/>
    <col min="1026" max="1026" width="2.28515625" style="22" customWidth="1"/>
    <col min="1027" max="1027" width="5.42578125" style="22" customWidth="1"/>
    <col min="1028" max="1028" width="10.7109375" style="22" customWidth="1"/>
    <col min="1029" max="1029" width="11.42578125" style="22" customWidth="1"/>
    <col min="1030" max="1030" width="19.7109375" style="22" customWidth="1"/>
    <col min="1031" max="1279" width="11.5703125" style="22"/>
    <col min="1280" max="1280" width="6.28515625" style="22" customWidth="1"/>
    <col min="1281" max="1281" width="53.7109375" style="22" customWidth="1"/>
    <col min="1282" max="1282" width="2.28515625" style="22" customWidth="1"/>
    <col min="1283" max="1283" width="5.42578125" style="22" customWidth="1"/>
    <col min="1284" max="1284" width="10.7109375" style="22" customWidth="1"/>
    <col min="1285" max="1285" width="11.42578125" style="22" customWidth="1"/>
    <col min="1286" max="1286" width="19.7109375" style="22" customWidth="1"/>
    <col min="1287" max="1535" width="11.5703125" style="22"/>
    <col min="1536" max="1536" width="6.28515625" style="22" customWidth="1"/>
    <col min="1537" max="1537" width="53.7109375" style="22" customWidth="1"/>
    <col min="1538" max="1538" width="2.28515625" style="22" customWidth="1"/>
    <col min="1539" max="1539" width="5.42578125" style="22" customWidth="1"/>
    <col min="1540" max="1540" width="10.7109375" style="22" customWidth="1"/>
    <col min="1541" max="1541" width="11.42578125" style="22" customWidth="1"/>
    <col min="1542" max="1542" width="19.7109375" style="22" customWidth="1"/>
    <col min="1543" max="1791" width="11.5703125" style="22"/>
    <col min="1792" max="1792" width="6.28515625" style="22" customWidth="1"/>
    <col min="1793" max="1793" width="53.7109375" style="22" customWidth="1"/>
    <col min="1794" max="1794" width="2.28515625" style="22" customWidth="1"/>
    <col min="1795" max="1795" width="5.42578125" style="22" customWidth="1"/>
    <col min="1796" max="1796" width="10.7109375" style="22" customWidth="1"/>
    <col min="1797" max="1797" width="11.42578125" style="22" customWidth="1"/>
    <col min="1798" max="1798" width="19.7109375" style="22" customWidth="1"/>
    <col min="1799" max="2047" width="11.5703125" style="22"/>
    <col min="2048" max="2048" width="6.28515625" style="22" customWidth="1"/>
    <col min="2049" max="2049" width="53.7109375" style="22" customWidth="1"/>
    <col min="2050" max="2050" width="2.28515625" style="22" customWidth="1"/>
    <col min="2051" max="2051" width="5.42578125" style="22" customWidth="1"/>
    <col min="2052" max="2052" width="10.7109375" style="22" customWidth="1"/>
    <col min="2053" max="2053" width="11.42578125" style="22" customWidth="1"/>
    <col min="2054" max="2054" width="19.7109375" style="22" customWidth="1"/>
    <col min="2055" max="2303" width="11.5703125" style="22"/>
    <col min="2304" max="2304" width="6.28515625" style="22" customWidth="1"/>
    <col min="2305" max="2305" width="53.7109375" style="22" customWidth="1"/>
    <col min="2306" max="2306" width="2.28515625" style="22" customWidth="1"/>
    <col min="2307" max="2307" width="5.42578125" style="22" customWidth="1"/>
    <col min="2308" max="2308" width="10.7109375" style="22" customWidth="1"/>
    <col min="2309" max="2309" width="11.42578125" style="22" customWidth="1"/>
    <col min="2310" max="2310" width="19.7109375" style="22" customWidth="1"/>
    <col min="2311" max="2559" width="11.5703125" style="22"/>
    <col min="2560" max="2560" width="6.28515625" style="22" customWidth="1"/>
    <col min="2561" max="2561" width="53.7109375" style="22" customWidth="1"/>
    <col min="2562" max="2562" width="2.28515625" style="22" customWidth="1"/>
    <col min="2563" max="2563" width="5.42578125" style="22" customWidth="1"/>
    <col min="2564" max="2564" width="10.7109375" style="22" customWidth="1"/>
    <col min="2565" max="2565" width="11.42578125" style="22" customWidth="1"/>
    <col min="2566" max="2566" width="19.7109375" style="22" customWidth="1"/>
    <col min="2567" max="2815" width="11.5703125" style="22"/>
    <col min="2816" max="2816" width="6.28515625" style="22" customWidth="1"/>
    <col min="2817" max="2817" width="53.7109375" style="22" customWidth="1"/>
    <col min="2818" max="2818" width="2.28515625" style="22" customWidth="1"/>
    <col min="2819" max="2819" width="5.42578125" style="22" customWidth="1"/>
    <col min="2820" max="2820" width="10.7109375" style="22" customWidth="1"/>
    <col min="2821" max="2821" width="11.42578125" style="22" customWidth="1"/>
    <col min="2822" max="2822" width="19.7109375" style="22" customWidth="1"/>
    <col min="2823" max="3071" width="11.5703125" style="22"/>
    <col min="3072" max="3072" width="6.28515625" style="22" customWidth="1"/>
    <col min="3073" max="3073" width="53.7109375" style="22" customWidth="1"/>
    <col min="3074" max="3074" width="2.28515625" style="22" customWidth="1"/>
    <col min="3075" max="3075" width="5.42578125" style="22" customWidth="1"/>
    <col min="3076" max="3076" width="10.7109375" style="22" customWidth="1"/>
    <col min="3077" max="3077" width="11.42578125" style="22" customWidth="1"/>
    <col min="3078" max="3078" width="19.7109375" style="22" customWidth="1"/>
    <col min="3079" max="3327" width="11.5703125" style="22"/>
    <col min="3328" max="3328" width="6.28515625" style="22" customWidth="1"/>
    <col min="3329" max="3329" width="53.7109375" style="22" customWidth="1"/>
    <col min="3330" max="3330" width="2.28515625" style="22" customWidth="1"/>
    <col min="3331" max="3331" width="5.42578125" style="22" customWidth="1"/>
    <col min="3332" max="3332" width="10.7109375" style="22" customWidth="1"/>
    <col min="3333" max="3333" width="11.42578125" style="22" customWidth="1"/>
    <col min="3334" max="3334" width="19.7109375" style="22" customWidth="1"/>
    <col min="3335" max="3583" width="11.5703125" style="22"/>
    <col min="3584" max="3584" width="6.28515625" style="22" customWidth="1"/>
    <col min="3585" max="3585" width="53.7109375" style="22" customWidth="1"/>
    <col min="3586" max="3586" width="2.28515625" style="22" customWidth="1"/>
    <col min="3587" max="3587" width="5.42578125" style="22" customWidth="1"/>
    <col min="3588" max="3588" width="10.7109375" style="22" customWidth="1"/>
    <col min="3589" max="3589" width="11.42578125" style="22" customWidth="1"/>
    <col min="3590" max="3590" width="19.7109375" style="22" customWidth="1"/>
    <col min="3591" max="3839" width="11.5703125" style="22"/>
    <col min="3840" max="3840" width="6.28515625" style="22" customWidth="1"/>
    <col min="3841" max="3841" width="53.7109375" style="22" customWidth="1"/>
    <col min="3842" max="3842" width="2.28515625" style="22" customWidth="1"/>
    <col min="3843" max="3843" width="5.42578125" style="22" customWidth="1"/>
    <col min="3844" max="3844" width="10.7109375" style="22" customWidth="1"/>
    <col min="3845" max="3845" width="11.42578125" style="22" customWidth="1"/>
    <col min="3846" max="3846" width="19.7109375" style="22" customWidth="1"/>
    <col min="3847" max="4095" width="11.5703125" style="22"/>
    <col min="4096" max="4096" width="6.28515625" style="22" customWidth="1"/>
    <col min="4097" max="4097" width="53.7109375" style="22" customWidth="1"/>
    <col min="4098" max="4098" width="2.28515625" style="22" customWidth="1"/>
    <col min="4099" max="4099" width="5.42578125" style="22" customWidth="1"/>
    <col min="4100" max="4100" width="10.7109375" style="22" customWidth="1"/>
    <col min="4101" max="4101" width="11.42578125" style="22" customWidth="1"/>
    <col min="4102" max="4102" width="19.7109375" style="22" customWidth="1"/>
    <col min="4103" max="4351" width="11.5703125" style="22"/>
    <col min="4352" max="4352" width="6.28515625" style="22" customWidth="1"/>
    <col min="4353" max="4353" width="53.7109375" style="22" customWidth="1"/>
    <col min="4354" max="4354" width="2.28515625" style="22" customWidth="1"/>
    <col min="4355" max="4355" width="5.42578125" style="22" customWidth="1"/>
    <col min="4356" max="4356" width="10.7109375" style="22" customWidth="1"/>
    <col min="4357" max="4357" width="11.42578125" style="22" customWidth="1"/>
    <col min="4358" max="4358" width="19.7109375" style="22" customWidth="1"/>
    <col min="4359" max="4607" width="11.5703125" style="22"/>
    <col min="4608" max="4608" width="6.28515625" style="22" customWidth="1"/>
    <col min="4609" max="4609" width="53.7109375" style="22" customWidth="1"/>
    <col min="4610" max="4610" width="2.28515625" style="22" customWidth="1"/>
    <col min="4611" max="4611" width="5.42578125" style="22" customWidth="1"/>
    <col min="4612" max="4612" width="10.7109375" style="22" customWidth="1"/>
    <col min="4613" max="4613" width="11.42578125" style="22" customWidth="1"/>
    <col min="4614" max="4614" width="19.7109375" style="22" customWidth="1"/>
    <col min="4615" max="4863" width="11.5703125" style="22"/>
    <col min="4864" max="4864" width="6.28515625" style="22" customWidth="1"/>
    <col min="4865" max="4865" width="53.7109375" style="22" customWidth="1"/>
    <col min="4866" max="4866" width="2.28515625" style="22" customWidth="1"/>
    <col min="4867" max="4867" width="5.42578125" style="22" customWidth="1"/>
    <col min="4868" max="4868" width="10.7109375" style="22" customWidth="1"/>
    <col min="4869" max="4869" width="11.42578125" style="22" customWidth="1"/>
    <col min="4870" max="4870" width="19.7109375" style="22" customWidth="1"/>
    <col min="4871" max="5119" width="11.5703125" style="22"/>
    <col min="5120" max="5120" width="6.28515625" style="22" customWidth="1"/>
    <col min="5121" max="5121" width="53.7109375" style="22" customWidth="1"/>
    <col min="5122" max="5122" width="2.28515625" style="22" customWidth="1"/>
    <col min="5123" max="5123" width="5.42578125" style="22" customWidth="1"/>
    <col min="5124" max="5124" width="10.7109375" style="22" customWidth="1"/>
    <col min="5125" max="5125" width="11.42578125" style="22" customWidth="1"/>
    <col min="5126" max="5126" width="19.7109375" style="22" customWidth="1"/>
    <col min="5127" max="5375" width="11.5703125" style="22"/>
    <col min="5376" max="5376" width="6.28515625" style="22" customWidth="1"/>
    <col min="5377" max="5377" width="53.7109375" style="22" customWidth="1"/>
    <col min="5378" max="5378" width="2.28515625" style="22" customWidth="1"/>
    <col min="5379" max="5379" width="5.42578125" style="22" customWidth="1"/>
    <col min="5380" max="5380" width="10.7109375" style="22" customWidth="1"/>
    <col min="5381" max="5381" width="11.42578125" style="22" customWidth="1"/>
    <col min="5382" max="5382" width="19.7109375" style="22" customWidth="1"/>
    <col min="5383" max="5631" width="11.5703125" style="22"/>
    <col min="5632" max="5632" width="6.28515625" style="22" customWidth="1"/>
    <col min="5633" max="5633" width="53.7109375" style="22" customWidth="1"/>
    <col min="5634" max="5634" width="2.28515625" style="22" customWidth="1"/>
    <col min="5635" max="5635" width="5.42578125" style="22" customWidth="1"/>
    <col min="5636" max="5636" width="10.7109375" style="22" customWidth="1"/>
    <col min="5637" max="5637" width="11.42578125" style="22" customWidth="1"/>
    <col min="5638" max="5638" width="19.7109375" style="22" customWidth="1"/>
    <col min="5639" max="5887" width="11.5703125" style="22"/>
    <col min="5888" max="5888" width="6.28515625" style="22" customWidth="1"/>
    <col min="5889" max="5889" width="53.7109375" style="22" customWidth="1"/>
    <col min="5890" max="5890" width="2.28515625" style="22" customWidth="1"/>
    <col min="5891" max="5891" width="5.42578125" style="22" customWidth="1"/>
    <col min="5892" max="5892" width="10.7109375" style="22" customWidth="1"/>
    <col min="5893" max="5893" width="11.42578125" style="22" customWidth="1"/>
    <col min="5894" max="5894" width="19.7109375" style="22" customWidth="1"/>
    <col min="5895" max="6143" width="11.5703125" style="22"/>
    <col min="6144" max="6144" width="6.28515625" style="22" customWidth="1"/>
    <col min="6145" max="6145" width="53.7109375" style="22" customWidth="1"/>
    <col min="6146" max="6146" width="2.28515625" style="22" customWidth="1"/>
    <col min="6147" max="6147" width="5.42578125" style="22" customWidth="1"/>
    <col min="6148" max="6148" width="10.7109375" style="22" customWidth="1"/>
    <col min="6149" max="6149" width="11.42578125" style="22" customWidth="1"/>
    <col min="6150" max="6150" width="19.7109375" style="22" customWidth="1"/>
    <col min="6151" max="6399" width="11.5703125" style="22"/>
    <col min="6400" max="6400" width="6.28515625" style="22" customWidth="1"/>
    <col min="6401" max="6401" width="53.7109375" style="22" customWidth="1"/>
    <col min="6402" max="6402" width="2.28515625" style="22" customWidth="1"/>
    <col min="6403" max="6403" width="5.42578125" style="22" customWidth="1"/>
    <col min="6404" max="6404" width="10.7109375" style="22" customWidth="1"/>
    <col min="6405" max="6405" width="11.42578125" style="22" customWidth="1"/>
    <col min="6406" max="6406" width="19.7109375" style="22" customWidth="1"/>
    <col min="6407" max="6655" width="11.5703125" style="22"/>
    <col min="6656" max="6656" width="6.28515625" style="22" customWidth="1"/>
    <col min="6657" max="6657" width="53.7109375" style="22" customWidth="1"/>
    <col min="6658" max="6658" width="2.28515625" style="22" customWidth="1"/>
    <col min="6659" max="6659" width="5.42578125" style="22" customWidth="1"/>
    <col min="6660" max="6660" width="10.7109375" style="22" customWidth="1"/>
    <col min="6661" max="6661" width="11.42578125" style="22" customWidth="1"/>
    <col min="6662" max="6662" width="19.7109375" style="22" customWidth="1"/>
    <col min="6663" max="6911" width="11.5703125" style="22"/>
    <col min="6912" max="6912" width="6.28515625" style="22" customWidth="1"/>
    <col min="6913" max="6913" width="53.7109375" style="22" customWidth="1"/>
    <col min="6914" max="6914" width="2.28515625" style="22" customWidth="1"/>
    <col min="6915" max="6915" width="5.42578125" style="22" customWidth="1"/>
    <col min="6916" max="6916" width="10.7109375" style="22" customWidth="1"/>
    <col min="6917" max="6917" width="11.42578125" style="22" customWidth="1"/>
    <col min="6918" max="6918" width="19.7109375" style="22" customWidth="1"/>
    <col min="6919" max="7167" width="11.5703125" style="22"/>
    <col min="7168" max="7168" width="6.28515625" style="22" customWidth="1"/>
    <col min="7169" max="7169" width="53.7109375" style="22" customWidth="1"/>
    <col min="7170" max="7170" width="2.28515625" style="22" customWidth="1"/>
    <col min="7171" max="7171" width="5.42578125" style="22" customWidth="1"/>
    <col min="7172" max="7172" width="10.7109375" style="22" customWidth="1"/>
    <col min="7173" max="7173" width="11.42578125" style="22" customWidth="1"/>
    <col min="7174" max="7174" width="19.7109375" style="22" customWidth="1"/>
    <col min="7175" max="7423" width="11.5703125" style="22"/>
    <col min="7424" max="7424" width="6.28515625" style="22" customWidth="1"/>
    <col min="7425" max="7425" width="53.7109375" style="22" customWidth="1"/>
    <col min="7426" max="7426" width="2.28515625" style="22" customWidth="1"/>
    <col min="7427" max="7427" width="5.42578125" style="22" customWidth="1"/>
    <col min="7428" max="7428" width="10.7109375" style="22" customWidth="1"/>
    <col min="7429" max="7429" width="11.42578125" style="22" customWidth="1"/>
    <col min="7430" max="7430" width="19.7109375" style="22" customWidth="1"/>
    <col min="7431" max="7679" width="11.5703125" style="22"/>
    <col min="7680" max="7680" width="6.28515625" style="22" customWidth="1"/>
    <col min="7681" max="7681" width="53.7109375" style="22" customWidth="1"/>
    <col min="7682" max="7682" width="2.28515625" style="22" customWidth="1"/>
    <col min="7683" max="7683" width="5.42578125" style="22" customWidth="1"/>
    <col min="7684" max="7684" width="10.7109375" style="22" customWidth="1"/>
    <col min="7685" max="7685" width="11.42578125" style="22" customWidth="1"/>
    <col min="7686" max="7686" width="19.7109375" style="22" customWidth="1"/>
    <col min="7687" max="7935" width="11.5703125" style="22"/>
    <col min="7936" max="7936" width="6.28515625" style="22" customWidth="1"/>
    <col min="7937" max="7937" width="53.7109375" style="22" customWidth="1"/>
    <col min="7938" max="7938" width="2.28515625" style="22" customWidth="1"/>
    <col min="7939" max="7939" width="5.42578125" style="22" customWidth="1"/>
    <col min="7940" max="7940" width="10.7109375" style="22" customWidth="1"/>
    <col min="7941" max="7941" width="11.42578125" style="22" customWidth="1"/>
    <col min="7942" max="7942" width="19.7109375" style="22" customWidth="1"/>
    <col min="7943" max="8191" width="11.5703125" style="22"/>
    <col min="8192" max="8192" width="6.28515625" style="22" customWidth="1"/>
    <col min="8193" max="8193" width="53.7109375" style="22" customWidth="1"/>
    <col min="8194" max="8194" width="2.28515625" style="22" customWidth="1"/>
    <col min="8195" max="8195" width="5.42578125" style="22" customWidth="1"/>
    <col min="8196" max="8196" width="10.7109375" style="22" customWidth="1"/>
    <col min="8197" max="8197" width="11.42578125" style="22" customWidth="1"/>
    <col min="8198" max="8198" width="19.7109375" style="22" customWidth="1"/>
    <col min="8199" max="8447" width="11.5703125" style="22"/>
    <col min="8448" max="8448" width="6.28515625" style="22" customWidth="1"/>
    <col min="8449" max="8449" width="53.7109375" style="22" customWidth="1"/>
    <col min="8450" max="8450" width="2.28515625" style="22" customWidth="1"/>
    <col min="8451" max="8451" width="5.42578125" style="22" customWidth="1"/>
    <col min="8452" max="8452" width="10.7109375" style="22" customWidth="1"/>
    <col min="8453" max="8453" width="11.42578125" style="22" customWidth="1"/>
    <col min="8454" max="8454" width="19.7109375" style="22" customWidth="1"/>
    <col min="8455" max="8703" width="11.5703125" style="22"/>
    <col min="8704" max="8704" width="6.28515625" style="22" customWidth="1"/>
    <col min="8705" max="8705" width="53.7109375" style="22" customWidth="1"/>
    <col min="8706" max="8706" width="2.28515625" style="22" customWidth="1"/>
    <col min="8707" max="8707" width="5.42578125" style="22" customWidth="1"/>
    <col min="8708" max="8708" width="10.7109375" style="22" customWidth="1"/>
    <col min="8709" max="8709" width="11.42578125" style="22" customWidth="1"/>
    <col min="8710" max="8710" width="19.7109375" style="22" customWidth="1"/>
    <col min="8711" max="8959" width="11.5703125" style="22"/>
    <col min="8960" max="8960" width="6.28515625" style="22" customWidth="1"/>
    <col min="8961" max="8961" width="53.7109375" style="22" customWidth="1"/>
    <col min="8962" max="8962" width="2.28515625" style="22" customWidth="1"/>
    <col min="8963" max="8963" width="5.42578125" style="22" customWidth="1"/>
    <col min="8964" max="8964" width="10.7109375" style="22" customWidth="1"/>
    <col min="8965" max="8965" width="11.42578125" style="22" customWidth="1"/>
    <col min="8966" max="8966" width="19.7109375" style="22" customWidth="1"/>
    <col min="8967" max="9215" width="11.5703125" style="22"/>
    <col min="9216" max="9216" width="6.28515625" style="22" customWidth="1"/>
    <col min="9217" max="9217" width="53.7109375" style="22" customWidth="1"/>
    <col min="9218" max="9218" width="2.28515625" style="22" customWidth="1"/>
    <col min="9219" max="9219" width="5.42578125" style="22" customWidth="1"/>
    <col min="9220" max="9220" width="10.7109375" style="22" customWidth="1"/>
    <col min="9221" max="9221" width="11.42578125" style="22" customWidth="1"/>
    <col min="9222" max="9222" width="19.7109375" style="22" customWidth="1"/>
    <col min="9223" max="9471" width="11.5703125" style="22"/>
    <col min="9472" max="9472" width="6.28515625" style="22" customWidth="1"/>
    <col min="9473" max="9473" width="53.7109375" style="22" customWidth="1"/>
    <col min="9474" max="9474" width="2.28515625" style="22" customWidth="1"/>
    <col min="9475" max="9475" width="5.42578125" style="22" customWidth="1"/>
    <col min="9476" max="9476" width="10.7109375" style="22" customWidth="1"/>
    <col min="9477" max="9477" width="11.42578125" style="22" customWidth="1"/>
    <col min="9478" max="9478" width="19.7109375" style="22" customWidth="1"/>
    <col min="9479" max="9727" width="11.5703125" style="22"/>
    <col min="9728" max="9728" width="6.28515625" style="22" customWidth="1"/>
    <col min="9729" max="9729" width="53.7109375" style="22" customWidth="1"/>
    <col min="9730" max="9730" width="2.28515625" style="22" customWidth="1"/>
    <col min="9731" max="9731" width="5.42578125" style="22" customWidth="1"/>
    <col min="9732" max="9732" width="10.7109375" style="22" customWidth="1"/>
    <col min="9733" max="9733" width="11.42578125" style="22" customWidth="1"/>
    <col min="9734" max="9734" width="19.7109375" style="22" customWidth="1"/>
    <col min="9735" max="9983" width="11.5703125" style="22"/>
    <col min="9984" max="9984" width="6.28515625" style="22" customWidth="1"/>
    <col min="9985" max="9985" width="53.7109375" style="22" customWidth="1"/>
    <col min="9986" max="9986" width="2.28515625" style="22" customWidth="1"/>
    <col min="9987" max="9987" width="5.42578125" style="22" customWidth="1"/>
    <col min="9988" max="9988" width="10.7109375" style="22" customWidth="1"/>
    <col min="9989" max="9989" width="11.42578125" style="22" customWidth="1"/>
    <col min="9990" max="9990" width="19.7109375" style="22" customWidth="1"/>
    <col min="9991" max="10239" width="11.5703125" style="22"/>
    <col min="10240" max="10240" width="6.28515625" style="22" customWidth="1"/>
    <col min="10241" max="10241" width="53.7109375" style="22" customWidth="1"/>
    <col min="10242" max="10242" width="2.28515625" style="22" customWidth="1"/>
    <col min="10243" max="10243" width="5.42578125" style="22" customWidth="1"/>
    <col min="10244" max="10244" width="10.7109375" style="22" customWidth="1"/>
    <col min="10245" max="10245" width="11.42578125" style="22" customWidth="1"/>
    <col min="10246" max="10246" width="19.7109375" style="22" customWidth="1"/>
    <col min="10247" max="10495" width="11.5703125" style="22"/>
    <col min="10496" max="10496" width="6.28515625" style="22" customWidth="1"/>
    <col min="10497" max="10497" width="53.7109375" style="22" customWidth="1"/>
    <col min="10498" max="10498" width="2.28515625" style="22" customWidth="1"/>
    <col min="10499" max="10499" width="5.42578125" style="22" customWidth="1"/>
    <col min="10500" max="10500" width="10.7109375" style="22" customWidth="1"/>
    <col min="10501" max="10501" width="11.42578125" style="22" customWidth="1"/>
    <col min="10502" max="10502" width="19.7109375" style="22" customWidth="1"/>
    <col min="10503" max="10751" width="11.5703125" style="22"/>
    <col min="10752" max="10752" width="6.28515625" style="22" customWidth="1"/>
    <col min="10753" max="10753" width="53.7109375" style="22" customWidth="1"/>
    <col min="10754" max="10754" width="2.28515625" style="22" customWidth="1"/>
    <col min="10755" max="10755" width="5.42578125" style="22" customWidth="1"/>
    <col min="10756" max="10756" width="10.7109375" style="22" customWidth="1"/>
    <col min="10757" max="10757" width="11.42578125" style="22" customWidth="1"/>
    <col min="10758" max="10758" width="19.7109375" style="22" customWidth="1"/>
    <col min="10759" max="11007" width="11.5703125" style="22"/>
    <col min="11008" max="11008" width="6.28515625" style="22" customWidth="1"/>
    <col min="11009" max="11009" width="53.7109375" style="22" customWidth="1"/>
    <col min="11010" max="11010" width="2.28515625" style="22" customWidth="1"/>
    <col min="11011" max="11011" width="5.42578125" style="22" customWidth="1"/>
    <col min="11012" max="11012" width="10.7109375" style="22" customWidth="1"/>
    <col min="11013" max="11013" width="11.42578125" style="22" customWidth="1"/>
    <col min="11014" max="11014" width="19.7109375" style="22" customWidth="1"/>
    <col min="11015" max="11263" width="11.5703125" style="22"/>
    <col min="11264" max="11264" width="6.28515625" style="22" customWidth="1"/>
    <col min="11265" max="11265" width="53.7109375" style="22" customWidth="1"/>
    <col min="11266" max="11266" width="2.28515625" style="22" customWidth="1"/>
    <col min="11267" max="11267" width="5.42578125" style="22" customWidth="1"/>
    <col min="11268" max="11268" width="10.7109375" style="22" customWidth="1"/>
    <col min="11269" max="11269" width="11.42578125" style="22" customWidth="1"/>
    <col min="11270" max="11270" width="19.7109375" style="22" customWidth="1"/>
    <col min="11271" max="11519" width="11.5703125" style="22"/>
    <col min="11520" max="11520" width="6.28515625" style="22" customWidth="1"/>
    <col min="11521" max="11521" width="53.7109375" style="22" customWidth="1"/>
    <col min="11522" max="11522" width="2.28515625" style="22" customWidth="1"/>
    <col min="11523" max="11523" width="5.42578125" style="22" customWidth="1"/>
    <col min="11524" max="11524" width="10.7109375" style="22" customWidth="1"/>
    <col min="11525" max="11525" width="11.42578125" style="22" customWidth="1"/>
    <col min="11526" max="11526" width="19.7109375" style="22" customWidth="1"/>
    <col min="11527" max="11775" width="11.5703125" style="22"/>
    <col min="11776" max="11776" width="6.28515625" style="22" customWidth="1"/>
    <col min="11777" max="11777" width="53.7109375" style="22" customWidth="1"/>
    <col min="11778" max="11778" width="2.28515625" style="22" customWidth="1"/>
    <col min="11779" max="11779" width="5.42578125" style="22" customWidth="1"/>
    <col min="11780" max="11780" width="10.7109375" style="22" customWidth="1"/>
    <col min="11781" max="11781" width="11.42578125" style="22" customWidth="1"/>
    <col min="11782" max="11782" width="19.7109375" style="22" customWidth="1"/>
    <col min="11783" max="12031" width="11.5703125" style="22"/>
    <col min="12032" max="12032" width="6.28515625" style="22" customWidth="1"/>
    <col min="12033" max="12033" width="53.7109375" style="22" customWidth="1"/>
    <col min="12034" max="12034" width="2.28515625" style="22" customWidth="1"/>
    <col min="12035" max="12035" width="5.42578125" style="22" customWidth="1"/>
    <col min="12036" max="12036" width="10.7109375" style="22" customWidth="1"/>
    <col min="12037" max="12037" width="11.42578125" style="22" customWidth="1"/>
    <col min="12038" max="12038" width="19.7109375" style="22" customWidth="1"/>
    <col min="12039" max="12287" width="11.5703125" style="22"/>
    <col min="12288" max="12288" width="6.28515625" style="22" customWidth="1"/>
    <col min="12289" max="12289" width="53.7109375" style="22" customWidth="1"/>
    <col min="12290" max="12290" width="2.28515625" style="22" customWidth="1"/>
    <col min="12291" max="12291" width="5.42578125" style="22" customWidth="1"/>
    <col min="12292" max="12292" width="10.7109375" style="22" customWidth="1"/>
    <col min="12293" max="12293" width="11.42578125" style="22" customWidth="1"/>
    <col min="12294" max="12294" width="19.7109375" style="22" customWidth="1"/>
    <col min="12295" max="12543" width="11.5703125" style="22"/>
    <col min="12544" max="12544" width="6.28515625" style="22" customWidth="1"/>
    <col min="12545" max="12545" width="53.7109375" style="22" customWidth="1"/>
    <col min="12546" max="12546" width="2.28515625" style="22" customWidth="1"/>
    <col min="12547" max="12547" width="5.42578125" style="22" customWidth="1"/>
    <col min="12548" max="12548" width="10.7109375" style="22" customWidth="1"/>
    <col min="12549" max="12549" width="11.42578125" style="22" customWidth="1"/>
    <col min="12550" max="12550" width="19.7109375" style="22" customWidth="1"/>
    <col min="12551" max="12799" width="11.5703125" style="22"/>
    <col min="12800" max="12800" width="6.28515625" style="22" customWidth="1"/>
    <col min="12801" max="12801" width="53.7109375" style="22" customWidth="1"/>
    <col min="12802" max="12802" width="2.28515625" style="22" customWidth="1"/>
    <col min="12803" max="12803" width="5.42578125" style="22" customWidth="1"/>
    <col min="12804" max="12804" width="10.7109375" style="22" customWidth="1"/>
    <col min="12805" max="12805" width="11.42578125" style="22" customWidth="1"/>
    <col min="12806" max="12806" width="19.7109375" style="22" customWidth="1"/>
    <col min="12807" max="13055" width="11.5703125" style="22"/>
    <col min="13056" max="13056" width="6.28515625" style="22" customWidth="1"/>
    <col min="13057" max="13057" width="53.7109375" style="22" customWidth="1"/>
    <col min="13058" max="13058" width="2.28515625" style="22" customWidth="1"/>
    <col min="13059" max="13059" width="5.42578125" style="22" customWidth="1"/>
    <col min="13060" max="13060" width="10.7109375" style="22" customWidth="1"/>
    <col min="13061" max="13061" width="11.42578125" style="22" customWidth="1"/>
    <col min="13062" max="13062" width="19.7109375" style="22" customWidth="1"/>
    <col min="13063" max="13311" width="11.5703125" style="22"/>
    <col min="13312" max="13312" width="6.28515625" style="22" customWidth="1"/>
    <col min="13313" max="13313" width="53.7109375" style="22" customWidth="1"/>
    <col min="13314" max="13314" width="2.28515625" style="22" customWidth="1"/>
    <col min="13315" max="13315" width="5.42578125" style="22" customWidth="1"/>
    <col min="13316" max="13316" width="10.7109375" style="22" customWidth="1"/>
    <col min="13317" max="13317" width="11.42578125" style="22" customWidth="1"/>
    <col min="13318" max="13318" width="19.7109375" style="22" customWidth="1"/>
    <col min="13319" max="13567" width="11.5703125" style="22"/>
    <col min="13568" max="13568" width="6.28515625" style="22" customWidth="1"/>
    <col min="13569" max="13569" width="53.7109375" style="22" customWidth="1"/>
    <col min="13570" max="13570" width="2.28515625" style="22" customWidth="1"/>
    <col min="13571" max="13571" width="5.42578125" style="22" customWidth="1"/>
    <col min="13572" max="13572" width="10.7109375" style="22" customWidth="1"/>
    <col min="13573" max="13573" width="11.42578125" style="22" customWidth="1"/>
    <col min="13574" max="13574" width="19.7109375" style="22" customWidth="1"/>
    <col min="13575" max="13823" width="11.5703125" style="22"/>
    <col min="13824" max="13824" width="6.28515625" style="22" customWidth="1"/>
    <col min="13825" max="13825" width="53.7109375" style="22" customWidth="1"/>
    <col min="13826" max="13826" width="2.28515625" style="22" customWidth="1"/>
    <col min="13827" max="13827" width="5.42578125" style="22" customWidth="1"/>
    <col min="13828" max="13828" width="10.7109375" style="22" customWidth="1"/>
    <col min="13829" max="13829" width="11.42578125" style="22" customWidth="1"/>
    <col min="13830" max="13830" width="19.7109375" style="22" customWidth="1"/>
    <col min="13831" max="14079" width="11.5703125" style="22"/>
    <col min="14080" max="14080" width="6.28515625" style="22" customWidth="1"/>
    <col min="14081" max="14081" width="53.7109375" style="22" customWidth="1"/>
    <col min="14082" max="14082" width="2.28515625" style="22" customWidth="1"/>
    <col min="14083" max="14083" width="5.42578125" style="22" customWidth="1"/>
    <col min="14084" max="14084" width="10.7109375" style="22" customWidth="1"/>
    <col min="14085" max="14085" width="11.42578125" style="22" customWidth="1"/>
    <col min="14086" max="14086" width="19.7109375" style="22" customWidth="1"/>
    <col min="14087" max="14335" width="11.5703125" style="22"/>
    <col min="14336" max="14336" width="6.28515625" style="22" customWidth="1"/>
    <col min="14337" max="14337" width="53.7109375" style="22" customWidth="1"/>
    <col min="14338" max="14338" width="2.28515625" style="22" customWidth="1"/>
    <col min="14339" max="14339" width="5.42578125" style="22" customWidth="1"/>
    <col min="14340" max="14340" width="10.7109375" style="22" customWidth="1"/>
    <col min="14341" max="14341" width="11.42578125" style="22" customWidth="1"/>
    <col min="14342" max="14342" width="19.7109375" style="22" customWidth="1"/>
    <col min="14343" max="14591" width="11.5703125" style="22"/>
    <col min="14592" max="14592" width="6.28515625" style="22" customWidth="1"/>
    <col min="14593" max="14593" width="53.7109375" style="22" customWidth="1"/>
    <col min="14594" max="14594" width="2.28515625" style="22" customWidth="1"/>
    <col min="14595" max="14595" width="5.42578125" style="22" customWidth="1"/>
    <col min="14596" max="14596" width="10.7109375" style="22" customWidth="1"/>
    <col min="14597" max="14597" width="11.42578125" style="22" customWidth="1"/>
    <col min="14598" max="14598" width="19.7109375" style="22" customWidth="1"/>
    <col min="14599" max="14847" width="11.5703125" style="22"/>
    <col min="14848" max="14848" width="6.28515625" style="22" customWidth="1"/>
    <col min="14849" max="14849" width="53.7109375" style="22" customWidth="1"/>
    <col min="14850" max="14850" width="2.28515625" style="22" customWidth="1"/>
    <col min="14851" max="14851" width="5.42578125" style="22" customWidth="1"/>
    <col min="14852" max="14852" width="10.7109375" style="22" customWidth="1"/>
    <col min="14853" max="14853" width="11.42578125" style="22" customWidth="1"/>
    <col min="14854" max="14854" width="19.7109375" style="22" customWidth="1"/>
    <col min="14855" max="15103" width="11.5703125" style="22"/>
    <col min="15104" max="15104" width="6.28515625" style="22" customWidth="1"/>
    <col min="15105" max="15105" width="53.7109375" style="22" customWidth="1"/>
    <col min="15106" max="15106" width="2.28515625" style="22" customWidth="1"/>
    <col min="15107" max="15107" width="5.42578125" style="22" customWidth="1"/>
    <col min="15108" max="15108" width="10.7109375" style="22" customWidth="1"/>
    <col min="15109" max="15109" width="11.42578125" style="22" customWidth="1"/>
    <col min="15110" max="15110" width="19.7109375" style="22" customWidth="1"/>
    <col min="15111" max="15359" width="11.5703125" style="22"/>
    <col min="15360" max="15360" width="6.28515625" style="22" customWidth="1"/>
    <col min="15361" max="15361" width="53.7109375" style="22" customWidth="1"/>
    <col min="15362" max="15362" width="2.28515625" style="22" customWidth="1"/>
    <col min="15363" max="15363" width="5.42578125" style="22" customWidth="1"/>
    <col min="15364" max="15364" width="10.7109375" style="22" customWidth="1"/>
    <col min="15365" max="15365" width="11.42578125" style="22" customWidth="1"/>
    <col min="15366" max="15366" width="19.7109375" style="22" customWidth="1"/>
    <col min="15367" max="15615" width="11.5703125" style="22"/>
    <col min="15616" max="15616" width="6.28515625" style="22" customWidth="1"/>
    <col min="15617" max="15617" width="53.7109375" style="22" customWidth="1"/>
    <col min="15618" max="15618" width="2.28515625" style="22" customWidth="1"/>
    <col min="15619" max="15619" width="5.42578125" style="22" customWidth="1"/>
    <col min="15620" max="15620" width="10.7109375" style="22" customWidth="1"/>
    <col min="15621" max="15621" width="11.42578125" style="22" customWidth="1"/>
    <col min="15622" max="15622" width="19.7109375" style="22" customWidth="1"/>
    <col min="15623" max="15871" width="11.5703125" style="22"/>
    <col min="15872" max="15872" width="6.28515625" style="22" customWidth="1"/>
    <col min="15873" max="15873" width="53.7109375" style="22" customWidth="1"/>
    <col min="15874" max="15874" width="2.28515625" style="22" customWidth="1"/>
    <col min="15875" max="15875" width="5.42578125" style="22" customWidth="1"/>
    <col min="15876" max="15876" width="10.7109375" style="22" customWidth="1"/>
    <col min="15877" max="15877" width="11.42578125" style="22" customWidth="1"/>
    <col min="15878" max="15878" width="19.7109375" style="22" customWidth="1"/>
    <col min="15879" max="16127" width="11.5703125" style="22"/>
    <col min="16128" max="16128" width="6.28515625" style="22" customWidth="1"/>
    <col min="16129" max="16129" width="53.7109375" style="22" customWidth="1"/>
    <col min="16130" max="16130" width="2.28515625" style="22" customWidth="1"/>
    <col min="16131" max="16131" width="5.42578125" style="22" customWidth="1"/>
    <col min="16132" max="16132" width="10.7109375" style="22" customWidth="1"/>
    <col min="16133" max="16133" width="11.42578125" style="22" customWidth="1"/>
    <col min="16134" max="16134" width="19.7109375" style="22" customWidth="1"/>
    <col min="16135" max="16384" width="11.5703125" style="22"/>
  </cols>
  <sheetData>
    <row r="1" spans="1:8" s="17" customFormat="1" ht="60">
      <c r="A1" s="118" t="s">
        <v>27</v>
      </c>
      <c r="B1" s="43" t="s">
        <v>28</v>
      </c>
      <c r="C1" s="44" t="s">
        <v>29</v>
      </c>
      <c r="D1" s="45" t="s">
        <v>30</v>
      </c>
      <c r="E1" s="45" t="s">
        <v>217</v>
      </c>
      <c r="F1" s="127" t="s">
        <v>31</v>
      </c>
      <c r="H1" s="18"/>
    </row>
    <row r="2" spans="1:8">
      <c r="A2" s="97"/>
    </row>
    <row r="3" spans="1:8" s="5" customFormat="1">
      <c r="A3" s="46"/>
      <c r="B3" s="47" t="s">
        <v>83</v>
      </c>
      <c r="C3" s="48"/>
      <c r="D3" s="27"/>
      <c r="E3" s="27"/>
      <c r="F3" s="129"/>
      <c r="H3" s="116"/>
    </row>
    <row r="4" spans="1:8">
      <c r="A4" s="16" t="s">
        <v>2</v>
      </c>
      <c r="B4" s="49" t="s">
        <v>84</v>
      </c>
    </row>
    <row r="5" spans="1:8" s="54" customFormat="1">
      <c r="A5" s="50" t="s">
        <v>32</v>
      </c>
      <c r="B5" s="51" t="s">
        <v>33</v>
      </c>
      <c r="C5" s="52"/>
      <c r="D5" s="53"/>
      <c r="E5" s="119"/>
      <c r="F5" s="130"/>
      <c r="H5" s="117"/>
    </row>
    <row r="6" spans="1:8">
      <c r="B6" s="49"/>
      <c r="C6" s="26"/>
      <c r="E6" s="55"/>
    </row>
    <row r="7" spans="1:8" ht="18" customHeight="1">
      <c r="B7" s="49" t="s">
        <v>85</v>
      </c>
      <c r="C7" s="26"/>
    </row>
    <row r="8" spans="1:8" ht="18" customHeight="1">
      <c r="A8" s="16" t="s">
        <v>34</v>
      </c>
      <c r="B8" s="49" t="s">
        <v>86</v>
      </c>
      <c r="C8" s="26"/>
      <c r="D8" s="56"/>
      <c r="G8" s="21"/>
    </row>
    <row r="9" spans="1:8" ht="120">
      <c r="B9" s="37" t="s">
        <v>87</v>
      </c>
      <c r="C9" s="26"/>
      <c r="D9" s="19"/>
      <c r="E9" s="19"/>
      <c r="G9" s="21"/>
    </row>
    <row r="10" spans="1:8" ht="13.5" customHeight="1">
      <c r="B10" s="37" t="s">
        <v>35</v>
      </c>
      <c r="C10" s="26"/>
      <c r="D10" s="56"/>
      <c r="G10" s="21"/>
    </row>
    <row r="11" spans="1:8" ht="13.5" customHeight="1">
      <c r="B11" s="23" t="s">
        <v>88</v>
      </c>
      <c r="C11" s="26" t="s">
        <v>36</v>
      </c>
      <c r="D11" s="25">
        <v>226</v>
      </c>
      <c r="F11" s="128">
        <f>D11*E11</f>
        <v>0</v>
      </c>
      <c r="G11" s="21"/>
    </row>
    <row r="12" spans="1:8" ht="13.5" customHeight="1">
      <c r="B12" s="23"/>
      <c r="C12" s="26"/>
      <c r="G12" s="21"/>
    </row>
    <row r="13" spans="1:8" ht="30">
      <c r="A13" s="16" t="s">
        <v>37</v>
      </c>
      <c r="B13" s="49" t="s">
        <v>89</v>
      </c>
      <c r="C13" s="26"/>
      <c r="G13" s="21"/>
    </row>
    <row r="14" spans="1:8" ht="105">
      <c r="B14" s="37" t="s">
        <v>90</v>
      </c>
      <c r="C14" s="26"/>
      <c r="D14" s="57"/>
      <c r="G14" s="21"/>
    </row>
    <row r="15" spans="1:8" ht="13.5" customHeight="1">
      <c r="B15" s="37" t="s">
        <v>35</v>
      </c>
      <c r="C15" s="26"/>
      <c r="G15" s="21"/>
    </row>
    <row r="16" spans="1:8" ht="30">
      <c r="B16" s="23" t="s">
        <v>91</v>
      </c>
      <c r="C16" s="26"/>
      <c r="G16" s="21"/>
    </row>
    <row r="17" spans="1:255" ht="13.5" customHeight="1">
      <c r="B17" s="37" t="s">
        <v>92</v>
      </c>
      <c r="C17" s="24" t="s">
        <v>22</v>
      </c>
      <c r="D17" s="25">
        <v>226</v>
      </c>
      <c r="E17" s="18"/>
      <c r="F17" s="128">
        <f>D17*E17</f>
        <v>0</v>
      </c>
      <c r="G17" s="21"/>
    </row>
    <row r="18" spans="1:255" ht="13.5" customHeight="1">
      <c r="B18" s="37" t="s">
        <v>93</v>
      </c>
      <c r="C18" s="24" t="s">
        <v>22</v>
      </c>
      <c r="D18" s="25">
        <v>226</v>
      </c>
      <c r="E18" s="18"/>
      <c r="F18" s="128">
        <f>D18*E18</f>
        <v>0</v>
      </c>
      <c r="G18" s="21"/>
    </row>
    <row r="19" spans="1:255" ht="13.5" customHeight="1">
      <c r="C19" s="24"/>
      <c r="E19" s="18"/>
      <c r="G19" s="21"/>
    </row>
    <row r="20" spans="1:255">
      <c r="A20" s="58" t="s">
        <v>38</v>
      </c>
      <c r="B20" s="47" t="s">
        <v>94</v>
      </c>
      <c r="C20" s="41"/>
      <c r="D20" s="39"/>
      <c r="G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row>
    <row r="21" spans="1:255" ht="120">
      <c r="A21" s="58"/>
      <c r="B21" s="42" t="s">
        <v>95</v>
      </c>
      <c r="C21" s="41"/>
      <c r="D21" s="39"/>
      <c r="G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row>
    <row r="22" spans="1:255">
      <c r="A22" s="58"/>
      <c r="B22" s="42" t="s">
        <v>96</v>
      </c>
      <c r="C22" s="59" t="s">
        <v>39</v>
      </c>
      <c r="D22" s="60">
        <v>6</v>
      </c>
      <c r="E22" s="60"/>
      <c r="F22" s="131">
        <f>D22*E22</f>
        <v>0</v>
      </c>
      <c r="G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row>
    <row r="23" spans="1:255" ht="13.5" customHeight="1">
      <c r="C23" s="24"/>
      <c r="E23" s="18"/>
      <c r="G23" s="21"/>
    </row>
    <row r="24" spans="1:255" ht="30.75" customHeight="1">
      <c r="A24" s="16" t="s">
        <v>97</v>
      </c>
      <c r="B24" s="49" t="s">
        <v>98</v>
      </c>
      <c r="C24" s="18"/>
      <c r="E24" s="70"/>
      <c r="G24" s="21"/>
    </row>
    <row r="25" spans="1:255" ht="165">
      <c r="B25" s="37" t="s">
        <v>183</v>
      </c>
      <c r="C25" s="18"/>
      <c r="E25" s="120"/>
      <c r="G25" s="21"/>
    </row>
    <row r="26" spans="1:255" ht="13.5" customHeight="1">
      <c r="B26" s="37" t="s">
        <v>35</v>
      </c>
      <c r="C26" s="18"/>
      <c r="D26" s="19"/>
      <c r="E26" s="121"/>
      <c r="G26" s="21"/>
    </row>
    <row r="27" spans="1:255" ht="13.5" customHeight="1">
      <c r="B27" s="23" t="s">
        <v>99</v>
      </c>
      <c r="C27" s="18"/>
      <c r="E27" s="70"/>
      <c r="G27" s="21"/>
    </row>
    <row r="28" spans="1:255">
      <c r="B28" s="49" t="s">
        <v>100</v>
      </c>
      <c r="E28" s="18"/>
      <c r="G28" s="21"/>
    </row>
    <row r="29" spans="1:255">
      <c r="B29" s="37" t="s">
        <v>101</v>
      </c>
      <c r="C29" s="17" t="s">
        <v>22</v>
      </c>
      <c r="D29" s="25">
        <v>226</v>
      </c>
      <c r="E29" s="18"/>
      <c r="F29" s="128">
        <f>D29*E29</f>
        <v>0</v>
      </c>
      <c r="G29" s="21"/>
    </row>
    <row r="30" spans="1:255" ht="13.5" customHeight="1">
      <c r="B30" s="15"/>
      <c r="C30" s="26"/>
      <c r="F30" s="132"/>
      <c r="G30" s="21"/>
    </row>
    <row r="31" spans="1:255" ht="29.25" customHeight="1">
      <c r="A31" s="16" t="s">
        <v>206</v>
      </c>
      <c r="B31" s="30" t="s">
        <v>173</v>
      </c>
      <c r="C31" s="26"/>
      <c r="F31" s="132"/>
      <c r="G31" s="21"/>
    </row>
    <row r="32" spans="1:255" ht="58.5" customHeight="1">
      <c r="B32" s="10" t="s">
        <v>174</v>
      </c>
      <c r="C32" s="26"/>
      <c r="F32" s="132"/>
      <c r="G32" s="21"/>
    </row>
    <row r="33" spans="1:8">
      <c r="B33" s="15" t="s">
        <v>35</v>
      </c>
      <c r="C33" s="26"/>
      <c r="F33" s="132"/>
      <c r="G33" s="21"/>
    </row>
    <row r="34" spans="1:8">
      <c r="B34" s="15" t="s">
        <v>175</v>
      </c>
      <c r="C34" s="26" t="s">
        <v>20</v>
      </c>
      <c r="D34" s="25">
        <v>1</v>
      </c>
      <c r="F34" s="132">
        <f>E34*D34</f>
        <v>0</v>
      </c>
      <c r="G34" s="21"/>
    </row>
    <row r="35" spans="1:8" ht="13.5" customHeight="1">
      <c r="B35" s="23"/>
      <c r="C35" s="26"/>
      <c r="G35" s="21"/>
    </row>
    <row r="36" spans="1:8" s="5" customFormat="1" ht="13.5" customHeight="1">
      <c r="A36" s="16" t="s">
        <v>207</v>
      </c>
      <c r="B36" s="157" t="s">
        <v>169</v>
      </c>
      <c r="C36" s="157"/>
      <c r="D36" s="27"/>
      <c r="E36" s="27"/>
      <c r="F36" s="129"/>
      <c r="H36" s="70"/>
    </row>
    <row r="37" spans="1:8" ht="77.25" customHeight="1">
      <c r="B37" s="15" t="s">
        <v>182</v>
      </c>
      <c r="C37" s="28"/>
    </row>
    <row r="38" spans="1:8" ht="13.5" customHeight="1">
      <c r="B38" s="29" t="s">
        <v>170</v>
      </c>
      <c r="C38" s="28" t="s">
        <v>20</v>
      </c>
      <c r="D38" s="25">
        <v>1</v>
      </c>
      <c r="F38" s="128">
        <f>E38*D38</f>
        <v>0</v>
      </c>
    </row>
    <row r="39" spans="1:8" ht="13.5" customHeight="1">
      <c r="B39" s="29" t="s">
        <v>171</v>
      </c>
      <c r="C39" s="28" t="s">
        <v>20</v>
      </c>
      <c r="D39" s="25">
        <v>10</v>
      </c>
      <c r="F39" s="128">
        <f>E39*D39</f>
        <v>0</v>
      </c>
    </row>
    <row r="40" spans="1:8" ht="13.5" customHeight="1">
      <c r="B40" s="29" t="s">
        <v>172</v>
      </c>
      <c r="C40" s="28" t="s">
        <v>20</v>
      </c>
      <c r="D40" s="25">
        <v>10</v>
      </c>
      <c r="F40" s="128">
        <f>E40*D40</f>
        <v>0</v>
      </c>
    </row>
    <row r="41" spans="1:8" ht="13.5" customHeight="1">
      <c r="B41" s="23"/>
      <c r="C41" s="26"/>
      <c r="G41" s="21"/>
    </row>
    <row r="42" spans="1:8" s="5" customFormat="1" ht="13.5" customHeight="1">
      <c r="A42" s="16" t="s">
        <v>105</v>
      </c>
      <c r="B42" s="157" t="s">
        <v>178</v>
      </c>
      <c r="C42" s="157"/>
      <c r="D42" s="27"/>
      <c r="E42" s="27"/>
      <c r="F42" s="129"/>
      <c r="H42" s="70"/>
    </row>
    <row r="43" spans="1:8" ht="45">
      <c r="B43" s="15" t="s">
        <v>179</v>
      </c>
      <c r="C43" s="28"/>
    </row>
    <row r="44" spans="1:8" ht="13.5" customHeight="1">
      <c r="B44" s="29" t="s">
        <v>181</v>
      </c>
      <c r="C44" s="28" t="s">
        <v>180</v>
      </c>
      <c r="D44" s="25">
        <v>1</v>
      </c>
      <c r="F44" s="128">
        <f>E44*D44</f>
        <v>0</v>
      </c>
    </row>
    <row r="45" spans="1:8" ht="13.5" customHeight="1">
      <c r="C45" s="24"/>
      <c r="E45" s="18"/>
      <c r="G45" s="21"/>
    </row>
    <row r="46" spans="1:8" ht="30.75" customHeight="1">
      <c r="A46" s="16" t="s">
        <v>109</v>
      </c>
      <c r="B46" s="30" t="s">
        <v>166</v>
      </c>
      <c r="D46" s="18"/>
      <c r="F46" s="133"/>
      <c r="G46" s="20"/>
    </row>
    <row r="47" spans="1:8" ht="48.75" customHeight="1">
      <c r="B47" s="15" t="s">
        <v>177</v>
      </c>
      <c r="D47" s="18"/>
      <c r="F47" s="134"/>
      <c r="G47" s="20"/>
    </row>
    <row r="48" spans="1:8" ht="13.5" customHeight="1">
      <c r="B48" s="15" t="s">
        <v>35</v>
      </c>
      <c r="D48" s="18"/>
      <c r="E48" s="19"/>
      <c r="F48" s="135"/>
      <c r="G48" s="20"/>
    </row>
    <row r="49" spans="1:7" ht="29.25" customHeight="1">
      <c r="B49" s="23" t="s">
        <v>167</v>
      </c>
      <c r="C49" s="24"/>
      <c r="D49" s="18"/>
      <c r="F49" s="133"/>
      <c r="G49" s="20"/>
    </row>
    <row r="50" spans="1:7" ht="29.25" customHeight="1">
      <c r="B50" s="15" t="s">
        <v>158</v>
      </c>
      <c r="D50" s="17"/>
      <c r="E50" s="19"/>
      <c r="F50" s="136"/>
      <c r="G50" s="20"/>
    </row>
    <row r="51" spans="1:7" ht="45">
      <c r="B51" s="15" t="s">
        <v>168</v>
      </c>
      <c r="D51" s="17"/>
      <c r="F51" s="136"/>
      <c r="G51" s="20"/>
    </row>
    <row r="52" spans="1:7" ht="30">
      <c r="B52" s="15" t="s">
        <v>159</v>
      </c>
      <c r="D52" s="17"/>
      <c r="E52" s="19"/>
      <c r="F52" s="136"/>
      <c r="G52" s="20"/>
    </row>
    <row r="53" spans="1:7" ht="45">
      <c r="B53" s="15" t="s">
        <v>160</v>
      </c>
      <c r="D53" s="17"/>
      <c r="F53" s="136"/>
      <c r="G53" s="20"/>
    </row>
    <row r="54" spans="1:7" ht="13.5" customHeight="1">
      <c r="B54" s="23" t="s">
        <v>161</v>
      </c>
      <c r="C54" s="24"/>
      <c r="D54" s="18"/>
      <c r="F54" s="133"/>
      <c r="G54" s="20"/>
    </row>
    <row r="55" spans="1:7" ht="30">
      <c r="B55" s="15" t="s">
        <v>162</v>
      </c>
      <c r="D55" s="17"/>
      <c r="F55" s="136"/>
      <c r="G55" s="20"/>
    </row>
    <row r="56" spans="1:7">
      <c r="B56" s="15" t="s">
        <v>163</v>
      </c>
      <c r="D56" s="17"/>
      <c r="F56" s="136"/>
      <c r="G56" s="20"/>
    </row>
    <row r="57" spans="1:7" ht="27" customHeight="1">
      <c r="B57" s="15" t="s">
        <v>164</v>
      </c>
      <c r="D57" s="17"/>
      <c r="E57" s="19"/>
      <c r="F57" s="136"/>
      <c r="G57" s="20"/>
    </row>
    <row r="58" spans="1:7" ht="30">
      <c r="B58" s="15" t="s">
        <v>165</v>
      </c>
      <c r="C58" s="17" t="s">
        <v>20</v>
      </c>
      <c r="D58" s="17">
        <v>5</v>
      </c>
      <c r="F58" s="136">
        <f>E58*D58</f>
        <v>0</v>
      </c>
      <c r="G58" s="20"/>
    </row>
    <row r="59" spans="1:7">
      <c r="B59" s="23"/>
      <c r="C59" s="26"/>
      <c r="G59" s="21"/>
    </row>
    <row r="60" spans="1:7" ht="13.5" customHeight="1">
      <c r="B60" s="23"/>
      <c r="C60" s="26"/>
      <c r="G60" s="21"/>
    </row>
    <row r="61" spans="1:7" ht="17.25" customHeight="1">
      <c r="A61" s="16" t="s">
        <v>112</v>
      </c>
      <c r="B61" s="49" t="s">
        <v>102</v>
      </c>
      <c r="C61" s="26"/>
      <c r="D61" s="56"/>
      <c r="G61" s="21"/>
    </row>
    <row r="62" spans="1:7" ht="90">
      <c r="B62" s="37" t="s">
        <v>103</v>
      </c>
      <c r="C62" s="26"/>
      <c r="D62" s="56"/>
      <c r="G62" s="21"/>
    </row>
    <row r="63" spans="1:7" ht="13.5" customHeight="1">
      <c r="B63" s="37" t="s">
        <v>35</v>
      </c>
      <c r="C63" s="26"/>
      <c r="D63" s="19"/>
      <c r="E63" s="19"/>
      <c r="G63" s="21"/>
    </row>
    <row r="64" spans="1:7" ht="13.5" customHeight="1">
      <c r="B64" s="23" t="s">
        <v>104</v>
      </c>
      <c r="C64" s="26" t="s">
        <v>20</v>
      </c>
      <c r="D64" s="25">
        <v>1</v>
      </c>
      <c r="F64" s="128">
        <f>D64*E64</f>
        <v>0</v>
      </c>
      <c r="G64" s="21"/>
    </row>
    <row r="65" spans="1:11" ht="13.5" customHeight="1">
      <c r="B65" s="23"/>
      <c r="C65" s="26"/>
      <c r="G65" s="21"/>
    </row>
    <row r="66" spans="1:11" ht="30">
      <c r="A66" s="16" t="s">
        <v>184</v>
      </c>
      <c r="B66" s="49" t="s">
        <v>106</v>
      </c>
      <c r="C66" s="26"/>
      <c r="G66" s="21"/>
    </row>
    <row r="67" spans="1:11" ht="42.75" customHeight="1">
      <c r="B67" s="37" t="s">
        <v>107</v>
      </c>
      <c r="C67" s="26"/>
      <c r="G67" s="21"/>
    </row>
    <row r="68" spans="1:11" ht="13.5" customHeight="1">
      <c r="B68" s="37" t="s">
        <v>35</v>
      </c>
      <c r="C68" s="26"/>
      <c r="G68" s="21"/>
    </row>
    <row r="69" spans="1:11" ht="30">
      <c r="B69" s="37" t="s">
        <v>108</v>
      </c>
      <c r="C69" s="26" t="s">
        <v>20</v>
      </c>
      <c r="D69" s="25">
        <v>1</v>
      </c>
      <c r="F69" s="128">
        <f>D69*E69</f>
        <v>0</v>
      </c>
      <c r="G69" s="21"/>
    </row>
    <row r="70" spans="1:11" ht="13.5" customHeight="1">
      <c r="C70" s="26"/>
      <c r="G70" s="21"/>
    </row>
    <row r="71" spans="1:11" ht="29.25" customHeight="1">
      <c r="A71" s="16" t="s">
        <v>208</v>
      </c>
      <c r="B71" s="49" t="s">
        <v>110</v>
      </c>
      <c r="C71" s="26"/>
      <c r="G71" s="21"/>
    </row>
    <row r="72" spans="1:11" ht="29.25" customHeight="1">
      <c r="B72" s="37" t="s">
        <v>111</v>
      </c>
      <c r="C72" s="26"/>
      <c r="G72" s="21"/>
    </row>
    <row r="73" spans="1:11">
      <c r="B73" s="37" t="s">
        <v>35</v>
      </c>
      <c r="C73" s="26"/>
      <c r="G73" s="21"/>
    </row>
    <row r="74" spans="1:11" ht="30">
      <c r="B74" s="37" t="s">
        <v>108</v>
      </c>
      <c r="C74" s="26" t="s">
        <v>20</v>
      </c>
      <c r="D74" s="25">
        <v>2</v>
      </c>
      <c r="E74" s="70"/>
      <c r="F74" s="128">
        <f>D74*E74</f>
        <v>0</v>
      </c>
      <c r="G74" s="21"/>
    </row>
    <row r="75" spans="1:11">
      <c r="C75" s="26"/>
      <c r="E75" s="70"/>
      <c r="G75" s="21"/>
    </row>
    <row r="76" spans="1:11" s="31" customFormat="1" ht="90">
      <c r="A76" s="98" t="s">
        <v>209</v>
      </c>
      <c r="B76" s="32" t="s">
        <v>176</v>
      </c>
      <c r="C76" s="33"/>
      <c r="D76" s="34"/>
      <c r="E76" s="70"/>
      <c r="F76" s="128"/>
      <c r="G76" s="35"/>
      <c r="H76" s="70"/>
      <c r="I76" s="36"/>
      <c r="J76" s="36"/>
      <c r="K76" s="36"/>
    </row>
    <row r="77" spans="1:11">
      <c r="C77" s="22" t="s">
        <v>40</v>
      </c>
      <c r="D77" s="38">
        <v>1</v>
      </c>
      <c r="E77" s="70"/>
      <c r="F77" s="128">
        <f>D77*E77</f>
        <v>0</v>
      </c>
      <c r="G77" s="21"/>
    </row>
    <row r="78" spans="1:11" ht="28.35" customHeight="1">
      <c r="A78" s="61"/>
      <c r="B78" s="62" t="s">
        <v>113</v>
      </c>
      <c r="C78" s="62"/>
      <c r="D78" s="63"/>
      <c r="E78" s="122"/>
      <c r="F78" s="137">
        <f>SUM(F7:F77)</f>
        <v>0</v>
      </c>
    </row>
    <row r="79" spans="1:11" ht="17.25" customHeight="1">
      <c r="C79" s="26"/>
      <c r="D79" s="56"/>
    </row>
    <row r="80" spans="1:11" ht="12.75" customHeight="1">
      <c r="A80" s="50" t="s">
        <v>41</v>
      </c>
      <c r="B80" s="51" t="s">
        <v>42</v>
      </c>
      <c r="C80" s="53"/>
      <c r="D80" s="64"/>
      <c r="E80" s="119"/>
      <c r="F80" s="130"/>
    </row>
    <row r="81" spans="1:6" ht="12.75" customHeight="1">
      <c r="A81" s="97"/>
      <c r="B81" s="23"/>
      <c r="C81" s="22"/>
      <c r="D81" s="26"/>
      <c r="E81" s="70"/>
    </row>
    <row r="82" spans="1:6">
      <c r="A82" s="16" t="s">
        <v>43</v>
      </c>
      <c r="B82" s="49" t="s">
        <v>114</v>
      </c>
      <c r="C82" s="25"/>
      <c r="D82" s="65"/>
    </row>
    <row r="83" spans="1:6" ht="255">
      <c r="B83" s="37" t="s">
        <v>115</v>
      </c>
      <c r="C83" s="25"/>
      <c r="D83" s="65"/>
      <c r="E83" s="66"/>
    </row>
    <row r="84" spans="1:6" ht="15" customHeight="1">
      <c r="B84" s="37" t="s">
        <v>35</v>
      </c>
      <c r="C84" s="25"/>
      <c r="D84" s="65"/>
    </row>
    <row r="85" spans="1:6" ht="30">
      <c r="B85" s="37" t="s">
        <v>44</v>
      </c>
      <c r="C85" s="26" t="s">
        <v>39</v>
      </c>
      <c r="D85" s="57">
        <v>365</v>
      </c>
      <c r="E85" s="70"/>
      <c r="F85" s="128">
        <f>D85*E85</f>
        <v>0</v>
      </c>
    </row>
    <row r="86" spans="1:6">
      <c r="E86" s="70"/>
    </row>
    <row r="87" spans="1:6">
      <c r="A87" s="16" t="s">
        <v>45</v>
      </c>
      <c r="B87" s="49" t="s">
        <v>116</v>
      </c>
      <c r="C87" s="26"/>
      <c r="E87" s="70"/>
    </row>
    <row r="88" spans="1:6" ht="120">
      <c r="B88" s="37" t="s">
        <v>117</v>
      </c>
      <c r="C88" s="26"/>
      <c r="E88" s="70"/>
    </row>
    <row r="89" spans="1:6">
      <c r="B89" s="37" t="s">
        <v>35</v>
      </c>
      <c r="C89" s="26"/>
      <c r="E89" s="70"/>
    </row>
    <row r="90" spans="1:6">
      <c r="B90" s="37" t="s">
        <v>118</v>
      </c>
      <c r="C90" s="26" t="s">
        <v>39</v>
      </c>
      <c r="D90" s="25">
        <v>20</v>
      </c>
      <c r="E90" s="70"/>
      <c r="F90" s="128">
        <f>D90*E90</f>
        <v>0</v>
      </c>
    </row>
    <row r="91" spans="1:6" ht="17.25" customHeight="1">
      <c r="C91" s="26"/>
      <c r="D91" s="57"/>
      <c r="E91" s="70"/>
    </row>
    <row r="92" spans="1:6" ht="18" customHeight="1">
      <c r="A92" s="16" t="s">
        <v>46</v>
      </c>
      <c r="B92" s="49" t="s">
        <v>119</v>
      </c>
      <c r="C92" s="26"/>
      <c r="E92" s="70"/>
    </row>
    <row r="93" spans="1:6" ht="45">
      <c r="B93" s="37" t="s">
        <v>120</v>
      </c>
      <c r="C93" s="26"/>
      <c r="E93" s="70"/>
    </row>
    <row r="94" spans="1:6" ht="15" customHeight="1">
      <c r="B94" s="37" t="s">
        <v>48</v>
      </c>
      <c r="C94" s="26"/>
      <c r="E94" s="70"/>
    </row>
    <row r="95" spans="1:6">
      <c r="A95" s="99"/>
      <c r="B95" s="23" t="s">
        <v>121</v>
      </c>
      <c r="C95" s="26" t="s">
        <v>21</v>
      </c>
      <c r="D95" s="25">
        <v>830</v>
      </c>
      <c r="E95" s="70"/>
      <c r="F95" s="128">
        <f>D95*E95</f>
        <v>0</v>
      </c>
    </row>
    <row r="96" spans="1:6" ht="17.25" customHeight="1">
      <c r="C96" s="26"/>
      <c r="D96" s="57"/>
      <c r="E96" s="70"/>
    </row>
    <row r="97" spans="1:8" ht="18" customHeight="1">
      <c r="A97" s="16" t="s">
        <v>47</v>
      </c>
      <c r="B97" s="49" t="s">
        <v>122</v>
      </c>
      <c r="C97" s="26"/>
      <c r="E97" s="70"/>
    </row>
    <row r="98" spans="1:8" ht="90">
      <c r="B98" s="37" t="s">
        <v>185</v>
      </c>
      <c r="C98" s="26"/>
      <c r="E98" s="70"/>
    </row>
    <row r="99" spans="1:8" ht="15" customHeight="1">
      <c r="B99" s="37" t="s">
        <v>48</v>
      </c>
      <c r="C99" s="26"/>
      <c r="E99" s="70"/>
    </row>
    <row r="100" spans="1:8" ht="30">
      <c r="A100" s="99"/>
      <c r="B100" s="23" t="s">
        <v>218</v>
      </c>
      <c r="C100" s="26" t="s">
        <v>39</v>
      </c>
      <c r="D100" s="25">
        <v>232</v>
      </c>
      <c r="E100" s="70"/>
      <c r="F100" s="128">
        <f>D100*E100</f>
        <v>0</v>
      </c>
    </row>
    <row r="101" spans="1:8" ht="30">
      <c r="A101" s="99"/>
      <c r="B101" s="23" t="s">
        <v>219</v>
      </c>
      <c r="C101" s="26" t="s">
        <v>39</v>
      </c>
      <c r="D101" s="25">
        <v>110</v>
      </c>
      <c r="E101" s="70"/>
      <c r="F101" s="128">
        <f>D101*E101</f>
        <v>0</v>
      </c>
    </row>
    <row r="102" spans="1:8">
      <c r="E102" s="70"/>
    </row>
    <row r="103" spans="1:8" s="108" customFormat="1">
      <c r="A103" s="16" t="s">
        <v>49</v>
      </c>
      <c r="B103" s="30" t="s">
        <v>196</v>
      </c>
      <c r="C103" s="107"/>
      <c r="D103" s="112"/>
      <c r="E103" s="70"/>
      <c r="F103" s="138"/>
      <c r="H103" s="70"/>
    </row>
    <row r="104" spans="1:8" ht="270">
      <c r="A104" s="99"/>
      <c r="B104" s="15" t="s">
        <v>197</v>
      </c>
      <c r="D104" s="18"/>
      <c r="E104" s="70"/>
      <c r="F104" s="139"/>
    </row>
    <row r="105" spans="1:8" ht="17.25" customHeight="1">
      <c r="A105" s="99"/>
      <c r="B105" s="15" t="s">
        <v>35</v>
      </c>
      <c r="C105" s="109"/>
      <c r="D105" s="17"/>
      <c r="E105" s="70"/>
      <c r="F105" s="140"/>
    </row>
    <row r="106" spans="1:8" ht="29.25" customHeight="1">
      <c r="A106" s="99"/>
      <c r="B106" s="15" t="s">
        <v>44</v>
      </c>
      <c r="C106" s="17" t="s">
        <v>188</v>
      </c>
      <c r="D106" s="110">
        <v>10</v>
      </c>
      <c r="E106" s="70"/>
      <c r="F106" s="141">
        <f>E106*D106</f>
        <v>0</v>
      </c>
    </row>
    <row r="107" spans="1:8">
      <c r="A107" s="99"/>
      <c r="B107" s="15"/>
      <c r="D107" s="17"/>
      <c r="E107" s="70"/>
      <c r="F107" s="141"/>
    </row>
    <row r="108" spans="1:8" ht="15.75" customHeight="1">
      <c r="A108" s="99" t="s">
        <v>50</v>
      </c>
      <c r="B108" s="30" t="s">
        <v>198</v>
      </c>
      <c r="C108" s="83"/>
      <c r="D108" s="17"/>
      <c r="E108" s="70"/>
      <c r="F108" s="141"/>
    </row>
    <row r="109" spans="1:8" ht="89.25" customHeight="1">
      <c r="A109" s="99"/>
      <c r="B109" s="15" t="s">
        <v>199</v>
      </c>
      <c r="C109" s="40"/>
      <c r="D109" s="17"/>
      <c r="E109" s="70"/>
      <c r="F109" s="142"/>
    </row>
    <row r="110" spans="1:8" ht="23.25" customHeight="1">
      <c r="A110" s="99"/>
      <c r="B110" s="15" t="s">
        <v>35</v>
      </c>
      <c r="C110" s="40"/>
      <c r="D110" s="17"/>
      <c r="E110" s="70"/>
      <c r="F110" s="141"/>
    </row>
    <row r="111" spans="1:8" ht="30">
      <c r="A111" s="99"/>
      <c r="B111" s="15" t="s">
        <v>200</v>
      </c>
      <c r="C111" s="68" t="s">
        <v>188</v>
      </c>
      <c r="D111" s="111">
        <v>9</v>
      </c>
      <c r="E111" s="70"/>
      <c r="F111" s="140">
        <f>E111*D111</f>
        <v>0</v>
      </c>
    </row>
    <row r="112" spans="1:8">
      <c r="C112" s="26"/>
      <c r="E112" s="70"/>
    </row>
    <row r="113" spans="1:10" ht="32.25" customHeight="1">
      <c r="A113" s="16" t="s">
        <v>49</v>
      </c>
      <c r="B113" s="67" t="s">
        <v>51</v>
      </c>
      <c r="C113" s="68"/>
      <c r="D113" s="65"/>
      <c r="E113" s="70"/>
    </row>
    <row r="114" spans="1:10" ht="78.75" customHeight="1">
      <c r="B114" s="37" t="s">
        <v>123</v>
      </c>
      <c r="C114" s="26"/>
      <c r="D114" s="56"/>
      <c r="E114" s="70"/>
      <c r="I114" s="21"/>
      <c r="J114" s="21"/>
    </row>
    <row r="115" spans="1:10" ht="17.25" customHeight="1">
      <c r="B115" s="69" t="s">
        <v>35</v>
      </c>
      <c r="C115" s="26"/>
      <c r="D115" s="65"/>
      <c r="E115" s="70"/>
      <c r="I115" s="21"/>
      <c r="J115" s="21"/>
    </row>
    <row r="116" spans="1:10" ht="29.25" customHeight="1">
      <c r="B116" s="37" t="s">
        <v>52</v>
      </c>
      <c r="C116" s="68" t="s">
        <v>39</v>
      </c>
      <c r="D116" s="57">
        <f>D85+D106</f>
        <v>375</v>
      </c>
      <c r="E116" s="70"/>
      <c r="F116" s="128">
        <f>D116*E116</f>
        <v>0</v>
      </c>
      <c r="G116" s="70"/>
    </row>
    <row r="117" spans="1:10" ht="15.75" customHeight="1">
      <c r="C117" s="68"/>
      <c r="D117" s="57"/>
      <c r="E117" s="70"/>
    </row>
    <row r="118" spans="1:10" ht="17.25" customHeight="1">
      <c r="A118" s="16" t="s">
        <v>50</v>
      </c>
      <c r="B118" s="49" t="s">
        <v>53</v>
      </c>
      <c r="C118" s="26"/>
      <c r="E118" s="70"/>
    </row>
    <row r="119" spans="1:10" ht="90">
      <c r="B119" s="37" t="s">
        <v>186</v>
      </c>
      <c r="C119" s="26"/>
      <c r="E119" s="70"/>
    </row>
    <row r="120" spans="1:10">
      <c r="B120" s="37" t="s">
        <v>35</v>
      </c>
      <c r="C120" s="26"/>
      <c r="E120" s="70"/>
    </row>
    <row r="121" spans="1:10">
      <c r="B121" s="37" t="s">
        <v>54</v>
      </c>
      <c r="C121" s="26" t="s">
        <v>55</v>
      </c>
      <c r="D121" s="25">
        <v>600</v>
      </c>
      <c r="E121" s="70"/>
      <c r="F121" s="128">
        <f>D121*E121</f>
        <v>0</v>
      </c>
    </row>
    <row r="122" spans="1:10">
      <c r="C122" s="26"/>
      <c r="E122" s="70"/>
    </row>
    <row r="123" spans="1:10">
      <c r="A123" s="16" t="s">
        <v>205</v>
      </c>
      <c r="B123" s="30" t="s">
        <v>201</v>
      </c>
      <c r="C123" s="68"/>
      <c r="D123" s="57"/>
      <c r="E123" s="70"/>
      <c r="F123" s="132"/>
      <c r="G123" s="70"/>
    </row>
    <row r="124" spans="1:10" ht="105">
      <c r="B124" s="15" t="s">
        <v>202</v>
      </c>
      <c r="C124" s="68"/>
      <c r="D124" s="57"/>
      <c r="E124" s="70"/>
      <c r="F124" s="132"/>
      <c r="G124" s="70"/>
    </row>
    <row r="125" spans="1:10">
      <c r="B125" s="15" t="s">
        <v>35</v>
      </c>
      <c r="C125" s="68"/>
      <c r="D125" s="57"/>
      <c r="E125" s="70"/>
      <c r="F125" s="132"/>
      <c r="G125" s="70"/>
    </row>
    <row r="126" spans="1:10">
      <c r="B126" s="15" t="s">
        <v>203</v>
      </c>
      <c r="C126" s="68" t="s">
        <v>204</v>
      </c>
      <c r="D126" s="57">
        <v>50</v>
      </c>
      <c r="E126" s="70"/>
      <c r="F126" s="132">
        <f>E126*D126</f>
        <v>0</v>
      </c>
      <c r="G126" s="70"/>
    </row>
    <row r="127" spans="1:10">
      <c r="C127" s="26"/>
      <c r="E127" s="70"/>
    </row>
    <row r="128" spans="1:10">
      <c r="A128" s="71"/>
      <c r="B128" s="72" t="s">
        <v>56</v>
      </c>
      <c r="C128" s="73"/>
      <c r="D128" s="63"/>
      <c r="E128" s="70"/>
      <c r="F128" s="137">
        <f>SUM(F82:F126)</f>
        <v>0</v>
      </c>
    </row>
    <row r="129" spans="1:11">
      <c r="A129" s="100"/>
      <c r="B129" s="74"/>
      <c r="C129" s="75"/>
      <c r="D129" s="76"/>
      <c r="E129" s="70"/>
    </row>
    <row r="130" spans="1:11">
      <c r="A130" s="50" t="s">
        <v>57</v>
      </c>
      <c r="B130" s="51" t="s">
        <v>124</v>
      </c>
      <c r="C130" s="53"/>
      <c r="D130" s="64"/>
      <c r="E130" s="70"/>
      <c r="F130" s="130"/>
    </row>
    <row r="131" spans="1:11">
      <c r="C131" s="26"/>
      <c r="E131" s="70"/>
    </row>
    <row r="132" spans="1:11">
      <c r="A132" s="16" t="s">
        <v>58</v>
      </c>
      <c r="B132" s="49" t="s">
        <v>210</v>
      </c>
      <c r="C132" s="26"/>
      <c r="E132" s="70"/>
    </row>
    <row r="133" spans="1:11" ht="16.5" customHeight="1">
      <c r="A133" s="16" t="s">
        <v>211</v>
      </c>
      <c r="B133" s="49" t="s">
        <v>125</v>
      </c>
      <c r="C133" s="26"/>
      <c r="E133" s="70"/>
    </row>
    <row r="134" spans="1:11" ht="90">
      <c r="B134" s="78" t="s">
        <v>126</v>
      </c>
      <c r="C134" s="26"/>
      <c r="E134" s="70"/>
    </row>
    <row r="135" spans="1:11">
      <c r="B135" s="37" t="s">
        <v>35</v>
      </c>
      <c r="C135" s="26"/>
      <c r="E135" s="70"/>
    </row>
    <row r="136" spans="1:11">
      <c r="B136" s="78" t="s">
        <v>127</v>
      </c>
      <c r="C136" s="26" t="s">
        <v>22</v>
      </c>
      <c r="D136" s="25">
        <v>560</v>
      </c>
      <c r="E136" s="70"/>
      <c r="F136" s="128">
        <f>D136*E136</f>
        <v>0</v>
      </c>
    </row>
    <row r="137" spans="1:11">
      <c r="B137" s="78"/>
      <c r="C137" s="26"/>
      <c r="E137" s="70"/>
    </row>
    <row r="138" spans="1:11">
      <c r="A138" s="16" t="s">
        <v>213</v>
      </c>
      <c r="B138" s="115" t="s">
        <v>214</v>
      </c>
      <c r="C138" s="26"/>
      <c r="E138" s="70"/>
    </row>
    <row r="139" spans="1:11" s="31" customFormat="1" ht="210">
      <c r="B139" s="32" t="s">
        <v>215</v>
      </c>
      <c r="C139" s="113"/>
      <c r="D139" s="34"/>
      <c r="E139" s="70"/>
      <c r="F139" s="129"/>
      <c r="G139" s="35"/>
      <c r="H139" s="70"/>
      <c r="I139" s="36"/>
      <c r="J139" s="36"/>
      <c r="K139" s="36"/>
    </row>
    <row r="140" spans="1:11" s="31" customFormat="1">
      <c r="B140" s="114" t="s">
        <v>212</v>
      </c>
      <c r="C140" s="33" t="s">
        <v>36</v>
      </c>
      <c r="D140" s="34">
        <v>520</v>
      </c>
      <c r="E140" s="70"/>
      <c r="F140" s="128">
        <f>D140*E140</f>
        <v>0</v>
      </c>
      <c r="G140" s="35"/>
      <c r="H140" s="70"/>
      <c r="I140" s="36"/>
      <c r="J140" s="36"/>
      <c r="K140" s="36"/>
    </row>
    <row r="141" spans="1:11">
      <c r="C141" s="26"/>
      <c r="E141" s="70"/>
    </row>
    <row r="142" spans="1:11">
      <c r="A142" s="16" t="s">
        <v>59</v>
      </c>
      <c r="B142" s="49" t="s">
        <v>133</v>
      </c>
      <c r="C142" s="26"/>
      <c r="D142" s="56"/>
      <c r="E142" s="70"/>
    </row>
    <row r="143" spans="1:11" ht="60">
      <c r="B143" s="37" t="s">
        <v>153</v>
      </c>
      <c r="C143" s="26"/>
      <c r="D143" s="56"/>
      <c r="E143" s="70"/>
    </row>
    <row r="144" spans="1:11">
      <c r="B144" s="37" t="s">
        <v>134</v>
      </c>
      <c r="C144" s="26" t="s">
        <v>21</v>
      </c>
      <c r="D144" s="25">
        <v>700</v>
      </c>
      <c r="E144" s="70"/>
      <c r="F144" s="128">
        <f>E144*D144</f>
        <v>0</v>
      </c>
    </row>
    <row r="145" spans="1:8">
      <c r="C145" s="26"/>
      <c r="E145" s="70"/>
    </row>
    <row r="146" spans="1:8" s="108" customFormat="1" ht="26.25" customHeight="1">
      <c r="A146" s="16" t="s">
        <v>128</v>
      </c>
      <c r="B146" s="30" t="s">
        <v>193</v>
      </c>
      <c r="C146" s="107"/>
      <c r="D146" s="60"/>
      <c r="E146" s="70"/>
      <c r="F146" s="143"/>
      <c r="H146" s="70"/>
    </row>
    <row r="147" spans="1:8" ht="156.75" customHeight="1">
      <c r="A147" s="99"/>
      <c r="B147" s="106" t="s">
        <v>195</v>
      </c>
      <c r="E147" s="70"/>
      <c r="F147" s="140"/>
    </row>
    <row r="148" spans="1:8" ht="15.75" customHeight="1">
      <c r="A148" s="99"/>
      <c r="B148" s="106" t="s">
        <v>194</v>
      </c>
      <c r="C148" s="17" t="s">
        <v>36</v>
      </c>
      <c r="D148" s="25">
        <v>7</v>
      </c>
      <c r="E148" s="70"/>
      <c r="F148" s="140">
        <f>E148*D148</f>
        <v>0</v>
      </c>
    </row>
    <row r="149" spans="1:8">
      <c r="C149" s="26"/>
      <c r="E149" s="70"/>
    </row>
    <row r="150" spans="1:8">
      <c r="A150" s="99" t="s">
        <v>132</v>
      </c>
      <c r="B150" s="30" t="s">
        <v>189</v>
      </c>
      <c r="C150" s="104"/>
      <c r="D150" s="105"/>
      <c r="E150" s="70"/>
      <c r="F150" s="144"/>
    </row>
    <row r="151" spans="1:8" ht="165">
      <c r="A151" s="99"/>
      <c r="B151" s="15" t="s">
        <v>190</v>
      </c>
      <c r="C151" s="26"/>
      <c r="D151" s="57"/>
      <c r="E151" s="70"/>
      <c r="F151" s="140"/>
    </row>
    <row r="152" spans="1:8">
      <c r="A152" s="99"/>
      <c r="B152" s="15" t="s">
        <v>35</v>
      </c>
      <c r="C152" s="68"/>
      <c r="D152" s="57"/>
      <c r="E152" s="70"/>
      <c r="F152" s="140"/>
    </row>
    <row r="153" spans="1:8">
      <c r="A153" s="99"/>
      <c r="B153" s="15" t="s">
        <v>191</v>
      </c>
      <c r="C153" s="26" t="s">
        <v>20</v>
      </c>
      <c r="D153" s="57">
        <v>2</v>
      </c>
      <c r="E153" s="70"/>
      <c r="F153" s="140">
        <f>E153*D153</f>
        <v>0</v>
      </c>
    </row>
    <row r="154" spans="1:8">
      <c r="C154" s="26"/>
      <c r="E154" s="70"/>
    </row>
    <row r="155" spans="1:8">
      <c r="A155" s="16" t="s">
        <v>192</v>
      </c>
      <c r="B155" s="49" t="s">
        <v>129</v>
      </c>
      <c r="C155" s="79"/>
      <c r="D155" s="65"/>
      <c r="E155" s="70"/>
      <c r="F155" s="145"/>
    </row>
    <row r="156" spans="1:8" ht="64.5" customHeight="1">
      <c r="A156" s="101"/>
      <c r="B156" s="37" t="s">
        <v>130</v>
      </c>
      <c r="C156" s="79"/>
      <c r="D156" s="65"/>
      <c r="E156" s="70"/>
      <c r="F156" s="145"/>
    </row>
    <row r="157" spans="1:8">
      <c r="A157" s="101"/>
      <c r="B157" s="37" t="s">
        <v>35</v>
      </c>
      <c r="C157" s="79"/>
      <c r="D157" s="65"/>
      <c r="E157" s="70"/>
      <c r="F157" s="145"/>
    </row>
    <row r="158" spans="1:8">
      <c r="A158" s="101"/>
      <c r="B158" s="37" t="s">
        <v>131</v>
      </c>
      <c r="C158" s="79"/>
      <c r="D158" s="65"/>
      <c r="E158" s="70"/>
      <c r="F158" s="145"/>
    </row>
    <row r="159" spans="1:8">
      <c r="A159" s="101"/>
      <c r="B159" s="37" t="s">
        <v>187</v>
      </c>
      <c r="C159" s="26" t="s">
        <v>20</v>
      </c>
      <c r="D159" s="25">
        <v>1</v>
      </c>
      <c r="E159" s="70"/>
      <c r="F159" s="128">
        <f>D159*E159</f>
        <v>0</v>
      </c>
    </row>
    <row r="160" spans="1:8">
      <c r="A160" s="101"/>
      <c r="C160" s="26"/>
      <c r="E160" s="70"/>
    </row>
    <row r="161" spans="1:6">
      <c r="A161" s="71"/>
      <c r="B161" s="72" t="s">
        <v>135</v>
      </c>
      <c r="C161" s="80"/>
      <c r="D161" s="80"/>
      <c r="E161" s="70"/>
      <c r="F161" s="146">
        <f>SUM(F136:F160)</f>
        <v>0</v>
      </c>
    </row>
    <row r="162" spans="1:6">
      <c r="B162" s="15"/>
      <c r="C162" s="26"/>
      <c r="D162" s="56"/>
      <c r="E162" s="70"/>
    </row>
    <row r="163" spans="1:6">
      <c r="B163" s="15"/>
      <c r="C163" s="26"/>
      <c r="D163" s="56"/>
      <c r="E163" s="70"/>
    </row>
    <row r="164" spans="1:6">
      <c r="B164" s="15"/>
      <c r="C164" s="26"/>
      <c r="D164" s="56"/>
      <c r="E164" s="70"/>
    </row>
    <row r="165" spans="1:6">
      <c r="A165" s="50" t="s">
        <v>60</v>
      </c>
      <c r="B165" s="51" t="s">
        <v>64</v>
      </c>
      <c r="C165" s="53"/>
      <c r="D165" s="53"/>
      <c r="E165" s="70"/>
      <c r="F165" s="130"/>
    </row>
    <row r="166" spans="1:6">
      <c r="A166" s="97"/>
      <c r="B166" s="23"/>
      <c r="C166" s="22"/>
      <c r="D166" s="26"/>
      <c r="E166" s="70"/>
    </row>
    <row r="167" spans="1:6" ht="30">
      <c r="A167" s="16" t="s">
        <v>61</v>
      </c>
      <c r="B167" s="49" t="s">
        <v>136</v>
      </c>
      <c r="C167" s="26"/>
      <c r="E167" s="70"/>
    </row>
    <row r="168" spans="1:6" ht="63.75" customHeight="1">
      <c r="B168" s="37" t="s">
        <v>137</v>
      </c>
      <c r="C168" s="26"/>
      <c r="E168" s="70"/>
    </row>
    <row r="169" spans="1:6" ht="18" customHeight="1">
      <c r="B169" s="37" t="s">
        <v>65</v>
      </c>
      <c r="C169" s="26"/>
      <c r="E169" s="70"/>
    </row>
    <row r="170" spans="1:6" ht="15" customHeight="1">
      <c r="B170" s="37" t="s">
        <v>66</v>
      </c>
      <c r="C170" s="26" t="s">
        <v>36</v>
      </c>
      <c r="D170" s="25">
        <v>520</v>
      </c>
      <c r="E170" s="70"/>
      <c r="F170" s="128">
        <f>D170*E170</f>
        <v>0</v>
      </c>
    </row>
    <row r="171" spans="1:6" ht="15" customHeight="1">
      <c r="B171" s="37" t="s">
        <v>138</v>
      </c>
      <c r="C171" s="26" t="s">
        <v>36</v>
      </c>
      <c r="D171" s="25">
        <v>5</v>
      </c>
      <c r="E171" s="70"/>
      <c r="F171" s="128">
        <f>D171*E171</f>
        <v>0</v>
      </c>
    </row>
    <row r="172" spans="1:6">
      <c r="A172" s="100"/>
      <c r="B172" s="74"/>
      <c r="C172" s="75"/>
      <c r="D172" s="75"/>
      <c r="E172" s="70"/>
    </row>
    <row r="173" spans="1:6" ht="15" customHeight="1">
      <c r="A173" s="16" t="s">
        <v>139</v>
      </c>
      <c r="B173" s="49" t="s">
        <v>67</v>
      </c>
      <c r="C173" s="26"/>
      <c r="E173" s="70"/>
    </row>
    <row r="174" spans="1:6" ht="60">
      <c r="B174" s="37" t="s">
        <v>68</v>
      </c>
      <c r="C174" s="81"/>
      <c r="E174" s="70"/>
    </row>
    <row r="175" spans="1:6">
      <c r="B175" s="37" t="s">
        <v>69</v>
      </c>
      <c r="C175" s="26" t="s">
        <v>188</v>
      </c>
      <c r="D175" s="25">
        <v>1.5</v>
      </c>
      <c r="E175" s="70"/>
      <c r="F175" s="128">
        <f>E175*D175</f>
        <v>0</v>
      </c>
    </row>
    <row r="176" spans="1:6">
      <c r="B176" s="37" t="s">
        <v>70</v>
      </c>
      <c r="C176" s="26" t="s">
        <v>23</v>
      </c>
      <c r="D176" s="25">
        <v>1</v>
      </c>
      <c r="E176" s="70"/>
      <c r="F176" s="128">
        <f>D176*E176</f>
        <v>0</v>
      </c>
    </row>
    <row r="177" spans="1:6">
      <c r="B177" s="37" t="s">
        <v>71</v>
      </c>
      <c r="C177" s="26" t="s">
        <v>23</v>
      </c>
      <c r="D177" s="25">
        <v>1</v>
      </c>
      <c r="E177" s="70"/>
      <c r="F177" s="128">
        <f>D177*E177</f>
        <v>0</v>
      </c>
    </row>
    <row r="178" spans="1:6">
      <c r="A178" s="102"/>
      <c r="B178" s="82"/>
      <c r="C178" s="26"/>
      <c r="E178" s="70"/>
    </row>
    <row r="179" spans="1:6">
      <c r="A179" s="16" t="s">
        <v>140</v>
      </c>
      <c r="B179" s="49" t="s">
        <v>72</v>
      </c>
      <c r="C179" s="26"/>
      <c r="E179" s="70"/>
    </row>
    <row r="180" spans="1:6" ht="39" customHeight="1">
      <c r="B180" s="37" t="s">
        <v>73</v>
      </c>
      <c r="C180" s="26"/>
      <c r="E180" s="70"/>
    </row>
    <row r="181" spans="1:6">
      <c r="B181" s="37" t="s">
        <v>35</v>
      </c>
      <c r="C181" s="26"/>
      <c r="E181" s="70"/>
    </row>
    <row r="182" spans="1:6" ht="13.5" customHeight="1">
      <c r="B182" s="37" t="s">
        <v>74</v>
      </c>
      <c r="C182" s="26" t="s">
        <v>55</v>
      </c>
      <c r="D182" s="25">
        <v>5</v>
      </c>
      <c r="E182" s="70"/>
      <c r="F182" s="128">
        <f>D182*E182</f>
        <v>0</v>
      </c>
    </row>
    <row r="183" spans="1:6" ht="15.75" customHeight="1">
      <c r="B183" s="37" t="s">
        <v>75</v>
      </c>
      <c r="C183" s="26" t="s">
        <v>39</v>
      </c>
      <c r="D183" s="25">
        <v>1.5</v>
      </c>
      <c r="E183" s="70"/>
      <c r="F183" s="128">
        <f>D183*E183</f>
        <v>0</v>
      </c>
    </row>
    <row r="184" spans="1:6">
      <c r="A184" s="100"/>
      <c r="B184" s="74"/>
      <c r="C184" s="75"/>
      <c r="D184" s="75"/>
      <c r="E184" s="70"/>
    </row>
    <row r="185" spans="1:6" ht="30">
      <c r="A185" s="71"/>
      <c r="B185" s="72" t="s">
        <v>141</v>
      </c>
      <c r="C185" s="80"/>
      <c r="D185" s="80"/>
      <c r="E185" s="70"/>
      <c r="F185" s="146">
        <f>SUM(F167:F184)</f>
        <v>0</v>
      </c>
    </row>
    <row r="186" spans="1:6">
      <c r="B186" s="49"/>
      <c r="C186" s="26"/>
      <c r="E186" s="70"/>
    </row>
    <row r="187" spans="1:6" ht="14.25" customHeight="1">
      <c r="C187" s="26"/>
      <c r="E187" s="70"/>
    </row>
    <row r="188" spans="1:6">
      <c r="A188" s="50" t="s">
        <v>62</v>
      </c>
      <c r="B188" s="51" t="s">
        <v>76</v>
      </c>
      <c r="C188" s="52"/>
      <c r="D188" s="53"/>
      <c r="E188" s="70"/>
      <c r="F188" s="130"/>
    </row>
    <row r="189" spans="1:6">
      <c r="B189" s="49"/>
      <c r="C189" s="26"/>
      <c r="E189" s="70"/>
    </row>
    <row r="190" spans="1:6" ht="32.25" customHeight="1">
      <c r="A190" s="16" t="s">
        <v>63</v>
      </c>
      <c r="B190" s="49" t="s">
        <v>142</v>
      </c>
      <c r="E190" s="70"/>
    </row>
    <row r="191" spans="1:6" ht="60">
      <c r="B191" s="78" t="s">
        <v>143</v>
      </c>
      <c r="E191" s="70"/>
    </row>
    <row r="192" spans="1:6">
      <c r="B192" s="78" t="s">
        <v>144</v>
      </c>
      <c r="E192" s="70"/>
    </row>
    <row r="193" spans="1:6">
      <c r="B193" s="78" t="s">
        <v>145</v>
      </c>
      <c r="C193" s="17" t="s">
        <v>39</v>
      </c>
      <c r="D193" s="25">
        <v>0.25</v>
      </c>
      <c r="E193" s="70"/>
      <c r="F193" s="128">
        <f>E193*D193</f>
        <v>0</v>
      </c>
    </row>
    <row r="194" spans="1:6">
      <c r="B194" s="78" t="s">
        <v>146</v>
      </c>
      <c r="C194" s="17" t="s">
        <v>39</v>
      </c>
      <c r="D194" s="25">
        <v>0.25</v>
      </c>
      <c r="E194" s="70"/>
      <c r="F194" s="128">
        <f>E194*D194</f>
        <v>0</v>
      </c>
    </row>
    <row r="195" spans="1:6">
      <c r="A195" s="83"/>
      <c r="B195" s="78"/>
      <c r="C195" s="26"/>
    </row>
    <row r="196" spans="1:6">
      <c r="A196" s="50"/>
      <c r="B196" s="84" t="s">
        <v>154</v>
      </c>
      <c r="C196" s="85"/>
      <c r="D196" s="85"/>
      <c r="E196" s="124"/>
      <c r="F196" s="147">
        <f>SUM(F189:F195)</f>
        <v>0</v>
      </c>
    </row>
    <row r="197" spans="1:6">
      <c r="A197" s="50"/>
      <c r="B197" s="84"/>
      <c r="C197" s="85"/>
      <c r="D197" s="85"/>
      <c r="E197" s="124"/>
      <c r="F197" s="147"/>
    </row>
    <row r="198" spans="1:6">
      <c r="B198" s="49"/>
      <c r="C198" s="26"/>
      <c r="E198" s="56"/>
    </row>
    <row r="199" spans="1:6">
      <c r="B199" s="49"/>
      <c r="C199" s="26"/>
      <c r="E199" s="56"/>
    </row>
    <row r="200" spans="1:6">
      <c r="B200" s="49"/>
      <c r="C200" s="26"/>
      <c r="E200" s="56"/>
    </row>
    <row r="201" spans="1:6">
      <c r="B201" s="49"/>
      <c r="C201" s="26"/>
      <c r="E201" s="56"/>
    </row>
    <row r="202" spans="1:6">
      <c r="B202" s="49"/>
      <c r="C202" s="26"/>
      <c r="E202" s="56"/>
    </row>
    <row r="203" spans="1:6">
      <c r="A203" s="86"/>
      <c r="B203" s="84" t="s">
        <v>77</v>
      </c>
      <c r="C203" s="87"/>
      <c r="D203" s="53"/>
      <c r="E203" s="125"/>
      <c r="F203" s="130"/>
    </row>
    <row r="204" spans="1:6">
      <c r="A204" s="100"/>
      <c r="B204" s="23"/>
      <c r="C204" s="77"/>
      <c r="D204" s="75"/>
      <c r="E204" s="123"/>
    </row>
    <row r="205" spans="1:6">
      <c r="B205" s="49" t="s">
        <v>78</v>
      </c>
      <c r="E205" s="55"/>
      <c r="F205" s="128">
        <f>F78</f>
        <v>0</v>
      </c>
    </row>
    <row r="206" spans="1:6">
      <c r="B206" s="49"/>
      <c r="C206" s="59"/>
      <c r="D206" s="57"/>
      <c r="E206" s="55"/>
    </row>
    <row r="207" spans="1:6">
      <c r="B207" s="49" t="s">
        <v>79</v>
      </c>
      <c r="C207" s="59"/>
      <c r="D207" s="57"/>
      <c r="E207" s="55"/>
      <c r="F207" s="128">
        <f>F128</f>
        <v>0</v>
      </c>
    </row>
    <row r="208" spans="1:6">
      <c r="B208" s="49"/>
      <c r="C208" s="59"/>
      <c r="D208" s="57"/>
      <c r="E208" s="55"/>
    </row>
    <row r="209" spans="1:6">
      <c r="A209" s="103"/>
      <c r="B209" s="49" t="s">
        <v>147</v>
      </c>
      <c r="C209" s="59"/>
      <c r="E209" s="55"/>
      <c r="F209" s="128">
        <f>F161</f>
        <v>0</v>
      </c>
    </row>
    <row r="210" spans="1:6">
      <c r="A210" s="103"/>
      <c r="B210" s="49"/>
      <c r="C210" s="59"/>
      <c r="E210" s="55"/>
    </row>
    <row r="211" spans="1:6">
      <c r="A211" s="103"/>
      <c r="B211" s="67" t="s">
        <v>221</v>
      </c>
      <c r="C211" s="59"/>
      <c r="E211" s="55"/>
      <c r="F211" s="128">
        <f>F185</f>
        <v>0</v>
      </c>
    </row>
    <row r="212" spans="1:6">
      <c r="A212" s="103"/>
      <c r="B212" s="67"/>
      <c r="C212" s="59"/>
      <c r="E212" s="55"/>
    </row>
    <row r="213" spans="1:6">
      <c r="A213" s="103"/>
      <c r="B213" s="67" t="s">
        <v>222</v>
      </c>
      <c r="C213" s="59"/>
      <c r="E213" s="55"/>
      <c r="F213" s="128">
        <f>F196</f>
        <v>0</v>
      </c>
    </row>
    <row r="214" spans="1:6" ht="15.75" thickBot="1">
      <c r="A214" s="103"/>
      <c r="B214" s="88"/>
      <c r="C214" s="89"/>
      <c r="D214" s="90"/>
      <c r="E214" s="91"/>
      <c r="F214" s="148"/>
    </row>
    <row r="215" spans="1:6">
      <c r="A215" s="50"/>
      <c r="B215" s="51" t="s">
        <v>80</v>
      </c>
      <c r="C215" s="92"/>
      <c r="D215" s="85"/>
      <c r="E215" s="124"/>
      <c r="F215" s="147">
        <f>SUM(F205:F214)</f>
        <v>0</v>
      </c>
    </row>
    <row r="216" spans="1:6" ht="15.75" thickBot="1">
      <c r="A216" s="97"/>
      <c r="B216" s="93" t="s">
        <v>81</v>
      </c>
      <c r="C216" s="94"/>
      <c r="D216" s="95"/>
      <c r="E216" s="126"/>
      <c r="F216" s="149">
        <f>(F215)*0.25</f>
        <v>0</v>
      </c>
    </row>
    <row r="217" spans="1:6">
      <c r="A217" s="50"/>
      <c r="B217" s="51" t="s">
        <v>82</v>
      </c>
      <c r="C217" s="92"/>
      <c r="D217" s="85"/>
      <c r="E217" s="124"/>
      <c r="F217" s="147">
        <f>SUM(F215:F216)</f>
        <v>0</v>
      </c>
    </row>
    <row r="220" spans="1:6">
      <c r="B220" s="96"/>
      <c r="C220" s="156"/>
      <c r="D220" s="156"/>
      <c r="E220" s="156"/>
      <c r="F220" s="156"/>
    </row>
  </sheetData>
  <mergeCells count="3">
    <mergeCell ref="C220:F220"/>
    <mergeCell ref="B36:C36"/>
    <mergeCell ref="B42:C42"/>
  </mergeCells>
  <pageMargins left="0.23622047244094491" right="0.23622047244094491" top="0.74803149606299213" bottom="0.74803149606299213" header="0.31496062992125984" footer="0.31496062992125984"/>
  <pageSetup paperSize="9" orientation="portrait" r:id="rId1"/>
  <headerFooter>
    <oddHeader xml:space="preserve">&amp;RPetgrad d.o.o.
Trg Tomislava dr. Bardeka 4 </oddHeader>
    <oddFooter>&amp;C&amp;P/&amp;N</oddFooter>
  </headerFooter>
  <rowBreaks count="8" manualBreakCount="8">
    <brk id="23" max="16383" man="1"/>
    <brk id="45" max="16383" man="1"/>
    <brk id="86" max="16383" man="1"/>
    <brk id="102" max="16383" man="1"/>
    <brk id="137" max="16383" man="1"/>
    <brk id="149" max="16383" man="1"/>
    <brk id="172" max="16383" man="1"/>
    <brk id="2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5</vt:i4>
      </vt:variant>
      <vt:variant>
        <vt:lpstr>Imenovani rasponi</vt:lpstr>
      </vt:variant>
      <vt:variant>
        <vt:i4>4</vt:i4>
      </vt:variant>
    </vt:vector>
  </HeadingPairs>
  <TitlesOfParts>
    <vt:vector size="9" baseType="lpstr">
      <vt:lpstr> NASLOVNICA</vt:lpstr>
      <vt:lpstr>Sadržaj</vt:lpstr>
      <vt:lpstr>opći dio (2)</vt:lpstr>
      <vt:lpstr>OPĆI UVJETI</vt:lpstr>
      <vt:lpstr>troškovnik</vt:lpstr>
      <vt:lpstr>troškovnik!Ispis_naslova</vt:lpstr>
      <vt:lpstr>'OPĆI UVJETI'!OLE_LINK2</vt:lpstr>
      <vt:lpstr>'OPĆI UVJETI'!OLE_LINK3</vt:lpstr>
      <vt:lpstr>'OPĆI UVJETI'!OLE_LINK4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dajurasic</cp:lastModifiedBy>
  <cp:lastPrinted>2023-03-08T06:51:31Z</cp:lastPrinted>
  <dcterms:created xsi:type="dcterms:W3CDTF">2014-02-06T11:39:50Z</dcterms:created>
  <dcterms:modified xsi:type="dcterms:W3CDTF">2023-07-20T12:23:19Z</dcterms:modified>
</cp:coreProperties>
</file>